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yrodriguezb\OneDrive - Alcaldia Mayor De Bogotá\SEGUIMIENTO VEHICULOS\TERPEL 2024\PAGO 8\"/>
    </mc:Choice>
  </mc:AlternateContent>
  <bookViews>
    <workbookView xWindow="-120" yWindow="-120" windowWidth="20730" windowHeight="11160" firstSheet="1" activeTab="2"/>
  </bookViews>
  <sheets>
    <sheet name="Oculta" sheetId="10" state="hidden" r:id="rId1"/>
    <sheet name="Tabla" sheetId="4" r:id="rId2"/>
    <sheet name="Datos" sheetId="1" r:id="rId3"/>
  </sheets>
  <definedNames>
    <definedName name="_xlnm._FilterDatabase" localSheetId="2" hidden="1">Datos!$A$1:$Z$65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62913"/>
  <pivotCaches>
    <pivotCache cacheId="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1" l="1"/>
  <c r="H68" i="1"/>
  <c r="G68" i="1"/>
  <c r="L73" i="1" l="1"/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<sst xmlns="http://schemas.openxmlformats.org/spreadsheetml/2006/main" count="1050" uniqueCount="339">
  <si>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</si>
  <si>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</si>
  <si>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</si>
  <si>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</si>
  <si>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</si>
  <si>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</si>
  <si>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</si>
  <si>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</si>
  <si>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</si>
  <si>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</si>
  <si>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</si>
  <si>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</si>
  <si>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</si>
  <si>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</si>
  <si>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</si>
  <si>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</si>
  <si>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</si>
  <si>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</si>
  <si>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</si>
  <si>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</si>
  <si>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</si>
  <si>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</si>
  <si>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</si>
  <si>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</si>
  <si>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</si>
  <si>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</si>
  <si>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</si>
  <si>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</si>
  <si>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</si>
  <si>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</si>
  <si>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</si>
  <si>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</si>
  <si>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</si>
  <si>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</si>
  <si>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</si>
  <si>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</si>
  <si>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</si>
  <si>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</si>
  <si>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</si>
  <si>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</si>
  <si>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</si>
  <si>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</si>
  <si>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</si>
  <si>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</si>
  <si>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</si>
  <si>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</si>
  <si>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</si>
  <si>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</si>
  <si>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</si>
  <si>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</si>
  <si>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</si>
  <si>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</si>
  <si>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</si>
  <si>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</si>
  <si>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</si>
  <si>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</si>
  <si>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</si>
  <si>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</si>
  <si>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</si>
  <si>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</si>
  <si>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</si>
  <si>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</si>
  <si>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</si>
  <si>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</si>
  <si>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</si>
  <si>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</si>
  <si>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</si>
  <si>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</si>
  <si>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</si>
  <si>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</si>
  <si>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</si>
  <si>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</si>
  <si>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</si>
  <si>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</si>
  <si>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</si>
  <si>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</si>
  <si>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</si>
  <si>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</si>
  <si>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</si>
  <si>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</si>
  <si>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2024</t>
  </si>
  <si>
    <t>ID Ceco</t>
  </si>
  <si>
    <t>Codigo Destinatario</t>
  </si>
  <si>
    <t>Regional</t>
  </si>
  <si>
    <t>ID EDS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</si>
  <si>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</si>
  <si>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</si>
  <si>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</si>
  <si>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</si>
  <si>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</si>
  <si>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</si>
  <si>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</si>
  <si>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</si>
  <si>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23/05/2024</t>
  </si>
  <si>
    <t>SABANA</t>
  </si>
  <si>
    <t>Combustibles</t>
  </si>
  <si>
    <t>En línea</t>
  </si>
  <si>
    <t>24/05/2024</t>
  </si>
  <si>
    <t>27/05/2024</t>
  </si>
  <si>
    <t>17/05/2024</t>
  </si>
  <si>
    <t>16/05/2024</t>
  </si>
  <si>
    <t>15/05/2024</t>
  </si>
  <si>
    <t>06:38</t>
  </si>
  <si>
    <t>14/05/2024</t>
  </si>
  <si>
    <t>20/05/2024</t>
  </si>
  <si>
    <t>14:45</t>
  </si>
  <si>
    <t>18/05/2024</t>
  </si>
  <si>
    <t>21/05/2024</t>
  </si>
  <si>
    <t>22/05/2024</t>
  </si>
  <si>
    <t>20:27</t>
  </si>
  <si>
    <t>06:57</t>
  </si>
  <si>
    <t>08:47</t>
  </si>
  <si>
    <t>15:28</t>
  </si>
  <si>
    <t>10:54</t>
  </si>
  <si>
    <t>19:35</t>
  </si>
  <si>
    <t>13:07</t>
  </si>
  <si>
    <t>08:24</t>
  </si>
  <si>
    <t>13:18</t>
  </si>
  <si>
    <t>08:49</t>
  </si>
  <si>
    <t>08:26</t>
  </si>
  <si>
    <t>EDS JAVERIANA</t>
  </si>
  <si>
    <t>09:17</t>
  </si>
  <si>
    <t>13:53</t>
  </si>
  <si>
    <t>20:01</t>
  </si>
  <si>
    <t>07:18</t>
  </si>
  <si>
    <t>10:26</t>
  </si>
  <si>
    <t>09:41</t>
  </si>
  <si>
    <t>08:30</t>
  </si>
  <si>
    <t>08:07</t>
  </si>
  <si>
    <t>07:28</t>
  </si>
  <si>
    <t>09:43</t>
  </si>
  <si>
    <t>09:42</t>
  </si>
  <si>
    <t>01423356</t>
  </si>
  <si>
    <t>EDS CENTRO BOGOTA</t>
  </si>
  <si>
    <t>OLM972</t>
  </si>
  <si>
    <t>0040006276</t>
  </si>
  <si>
    <t>SG ALCALDIA MAYOR OC 125415</t>
  </si>
  <si>
    <t>134973</t>
  </si>
  <si>
    <t>01422268</t>
  </si>
  <si>
    <t>05:36</t>
  </si>
  <si>
    <t>OBI771</t>
  </si>
  <si>
    <t>319869</t>
  </si>
  <si>
    <t>02281947</t>
  </si>
  <si>
    <t>OBI772</t>
  </si>
  <si>
    <t>261530</t>
  </si>
  <si>
    <t>02279867</t>
  </si>
  <si>
    <t>08:57</t>
  </si>
  <si>
    <t>OBI770</t>
  </si>
  <si>
    <t>283121</t>
  </si>
  <si>
    <t>01422428</t>
  </si>
  <si>
    <t>OKZ914</t>
  </si>
  <si>
    <t>86074</t>
  </si>
  <si>
    <t>01421227</t>
  </si>
  <si>
    <t>OLO563</t>
  </si>
  <si>
    <t>121096</t>
  </si>
  <si>
    <t>01430739</t>
  </si>
  <si>
    <t>OBI768</t>
  </si>
  <si>
    <t>247515</t>
  </si>
  <si>
    <t>05:39</t>
  </si>
  <si>
    <t>13:38</t>
  </si>
  <si>
    <t>05:32</t>
  </si>
  <si>
    <t>11:32</t>
  </si>
  <si>
    <t>07:55</t>
  </si>
  <si>
    <t>02274326</t>
  </si>
  <si>
    <t>OBI720</t>
  </si>
  <si>
    <t>211190</t>
  </si>
  <si>
    <t>02276541</t>
  </si>
  <si>
    <t>260775</t>
  </si>
  <si>
    <t>02282325</t>
  </si>
  <si>
    <t>320614</t>
  </si>
  <si>
    <t>01423454</t>
  </si>
  <si>
    <t>OBH314</t>
  </si>
  <si>
    <t>317045</t>
  </si>
  <si>
    <t>01423318</t>
  </si>
  <si>
    <t>OKZ959</t>
  </si>
  <si>
    <t>149480</t>
  </si>
  <si>
    <t>01423390</t>
  </si>
  <si>
    <t>OLO562</t>
  </si>
  <si>
    <t>123977</t>
  </si>
  <si>
    <t>01431896</t>
  </si>
  <si>
    <t>86681</t>
  </si>
  <si>
    <t>07:14</t>
  </si>
  <si>
    <t>01430594</t>
  </si>
  <si>
    <t>01175538</t>
  </si>
  <si>
    <t>OLM971</t>
  </si>
  <si>
    <t>152400</t>
  </si>
  <si>
    <t>02278495</t>
  </si>
  <si>
    <t>317395</t>
  </si>
  <si>
    <t>02280717</t>
  </si>
  <si>
    <t>150062</t>
  </si>
  <si>
    <t>01435544</t>
  </si>
  <si>
    <t>121497</t>
  </si>
  <si>
    <t>02150746</t>
  </si>
  <si>
    <t>247207</t>
  </si>
  <si>
    <t>02156871</t>
  </si>
  <si>
    <t>150247</t>
  </si>
  <si>
    <t>135461</t>
  </si>
  <si>
    <t>02276869</t>
  </si>
  <si>
    <t>282674</t>
  </si>
  <si>
    <t>02279219</t>
  </si>
  <si>
    <t>320237</t>
  </si>
  <si>
    <t>02279309</t>
  </si>
  <si>
    <t>OBG442</t>
  </si>
  <si>
    <t>165672</t>
  </si>
  <si>
    <t>02279015</t>
  </si>
  <si>
    <t>261025</t>
  </si>
  <si>
    <t>01428634</t>
  </si>
  <si>
    <t>152715</t>
  </si>
  <si>
    <t>01430832</t>
  </si>
  <si>
    <t>261331</t>
  </si>
  <si>
    <t>01421468</t>
  </si>
  <si>
    <t>316677</t>
  </si>
  <si>
    <t>02274269</t>
  </si>
  <si>
    <t>149320</t>
  </si>
  <si>
    <t>01427549</t>
  </si>
  <si>
    <t>86357</t>
  </si>
  <si>
    <t>01431868</t>
  </si>
  <si>
    <t>124438</t>
  </si>
  <si>
    <t>02151659</t>
  </si>
  <si>
    <t>149700</t>
  </si>
  <si>
    <t>01180517</t>
  </si>
  <si>
    <t>149892</t>
  </si>
  <si>
    <t>Precio Especial</t>
  </si>
  <si>
    <t>13-27 MAYO</t>
  </si>
  <si>
    <t>BOGOTA DISTRITO CAPITAL</t>
  </si>
  <si>
    <t>Total SG ALCALDIA MAYOR OC 125415</t>
  </si>
  <si>
    <t>KEY</t>
  </si>
  <si>
    <t>100080091039465</t>
  </si>
  <si>
    <t>OBH309</t>
  </si>
  <si>
    <t>01170763</t>
  </si>
  <si>
    <t>07/05/2024</t>
  </si>
  <si>
    <t>07:19</t>
  </si>
  <si>
    <t>100080091069465</t>
  </si>
  <si>
    <t>237130</t>
  </si>
  <si>
    <t>1-12 MAYO</t>
  </si>
  <si>
    <t>01413713</t>
  </si>
  <si>
    <t>06/05/2024</t>
  </si>
  <si>
    <t>12:14</t>
  </si>
  <si>
    <t>152167</t>
  </si>
  <si>
    <t>01409620</t>
  </si>
  <si>
    <t>02/05/2024</t>
  </si>
  <si>
    <t>08:32</t>
  </si>
  <si>
    <t>85451</t>
  </si>
  <si>
    <t>02270459</t>
  </si>
  <si>
    <t>08/05/2024</t>
  </si>
  <si>
    <t>08:43</t>
  </si>
  <si>
    <t>85749</t>
  </si>
  <si>
    <t>01171279</t>
  </si>
  <si>
    <t>20:15</t>
  </si>
  <si>
    <t>246862</t>
  </si>
  <si>
    <t>02142442</t>
  </si>
  <si>
    <t>236864</t>
  </si>
  <si>
    <t>02142930</t>
  </si>
  <si>
    <t>03/05/2024</t>
  </si>
  <si>
    <t>04:53</t>
  </si>
  <si>
    <t>281355</t>
  </si>
  <si>
    <t>02267176</t>
  </si>
  <si>
    <t>11:27</t>
  </si>
  <si>
    <t>315660</t>
  </si>
  <si>
    <t>01409572</t>
  </si>
  <si>
    <t>07:44</t>
  </si>
  <si>
    <t>123294</t>
  </si>
  <si>
    <t>01416681</t>
  </si>
  <si>
    <t>09/05/2024</t>
  </si>
  <si>
    <t>07:09</t>
  </si>
  <si>
    <t>123634</t>
  </si>
  <si>
    <t>01414687</t>
  </si>
  <si>
    <t>10:16</t>
  </si>
  <si>
    <t>165418</t>
  </si>
  <si>
    <t>02272726</t>
  </si>
  <si>
    <t>11/05/2024</t>
  </si>
  <si>
    <t>06:05</t>
  </si>
  <si>
    <t>319676</t>
  </si>
  <si>
    <t>02266883</t>
  </si>
  <si>
    <t>07:13</t>
  </si>
  <si>
    <t>210801</t>
  </si>
  <si>
    <t>02271884</t>
  </si>
  <si>
    <t>10/05/2024</t>
  </si>
  <si>
    <t>06:03</t>
  </si>
  <si>
    <t>237340</t>
  </si>
  <si>
    <t>01173156</t>
  </si>
  <si>
    <t>11:14</t>
  </si>
  <si>
    <t>282243</t>
  </si>
  <si>
    <t>02145673</t>
  </si>
  <si>
    <t>20:39</t>
  </si>
  <si>
    <t>281820</t>
  </si>
  <si>
    <t>02269543</t>
  </si>
  <si>
    <t>06:06</t>
  </si>
  <si>
    <t>319326</t>
  </si>
  <si>
    <t>02266479</t>
  </si>
  <si>
    <t>14:33</t>
  </si>
  <si>
    <t>319075</t>
  </si>
  <si>
    <t>01413393</t>
  </si>
  <si>
    <t>07:00</t>
  </si>
  <si>
    <t>134494</t>
  </si>
  <si>
    <t>02271209</t>
  </si>
  <si>
    <t>07:49</t>
  </si>
  <si>
    <t>316380</t>
  </si>
  <si>
    <t>02145299</t>
  </si>
  <si>
    <t>09:16</t>
  </si>
  <si>
    <t>316010</t>
  </si>
  <si>
    <t>1. FACTURA AR9019302482 1 AL 12 MAYO 2024</t>
  </si>
  <si>
    <t>1. FACTURA AR9019311190  13 AL 27 MAYO 2024</t>
  </si>
  <si>
    <t>FACTURA AR9019318557  DEL 28 AL 31 MAYO</t>
  </si>
  <si>
    <t>01437816</t>
  </si>
  <si>
    <t>29/05/2024</t>
  </si>
  <si>
    <t>23:19</t>
  </si>
  <si>
    <t>321000</t>
  </si>
  <si>
    <t>28-31 mayo</t>
  </si>
  <si>
    <t>01437275</t>
  </si>
  <si>
    <t>13:43</t>
  </si>
  <si>
    <t>261971</t>
  </si>
  <si>
    <t>01437201</t>
  </si>
  <si>
    <t>12:06</t>
  </si>
  <si>
    <t>153052</t>
  </si>
  <si>
    <t>01439651</t>
  </si>
  <si>
    <t>31/05/2024</t>
  </si>
  <si>
    <t>17:22</t>
  </si>
  <si>
    <t>136000</t>
  </si>
  <si>
    <t>01436188</t>
  </si>
  <si>
    <t>28/05/2024</t>
  </si>
  <si>
    <t>13:42</t>
  </si>
  <si>
    <t>317717</t>
  </si>
  <si>
    <t>02158486</t>
  </si>
  <si>
    <t>18:54</t>
  </si>
  <si>
    <t>150434</t>
  </si>
  <si>
    <t>01438055</t>
  </si>
  <si>
    <t>30/05/2024</t>
  </si>
  <si>
    <t>08:52</t>
  </si>
  <si>
    <t>86988</t>
  </si>
  <si>
    <t>01438189</t>
  </si>
  <si>
    <t>11:24</t>
  </si>
  <si>
    <t>318064</t>
  </si>
  <si>
    <t>01439017</t>
  </si>
  <si>
    <t>06:32</t>
  </si>
  <si>
    <t>247835</t>
  </si>
  <si>
    <t>02286624</t>
  </si>
  <si>
    <t>07:10</t>
  </si>
  <si>
    <t>124699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</si>
</sst>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_-&quot;$&quot;\ * #,##0.00_-;\-&quot;$&quot;\ * #,##0.00_-;_-&quot;$&quot;\ * &quot;-&quot;_-;_-@_-"/>
  </numFmts>
  <fonts count="3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sz val="11"/>
      <color theme="0"/>
      <name val="Terpel Sans"/>
    </font>
    <font>
      <b/>
      <i/>
      <sz val="8"/>
      <color rgb="FFFFFF00"/>
      <name val="Arial"/>
      <family val="2"/>
    </font>
    <font>
      <b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 style="thin">
        <color rgb="FF999999"/>
      </bottom>
      <diagonal/>
    </border>
    <border>
      <left style="thin">
        <color indexed="8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7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5" borderId="0" xfId="0" applyFont="1" applyFill="1" applyAlignment="1">
      <alignment horizontal="center" vertic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4" fillId="0" borderId="11" xfId="0" applyFont="1" applyBorder="1" applyAlignment="1">
      <alignment horizontal="center" vertical="top" wrapText="1" readingOrder="1"/>
    </xf>
    <xf numFmtId="0" fontId="24" fillId="26" borderId="11" xfId="0" applyFont="1" applyFill="1" applyBorder="1" applyAlignment="1">
      <alignment horizontal="center" vertical="top" wrapText="1" readingOrder="1"/>
    </xf>
    <xf numFmtId="0" fontId="24" fillId="0" borderId="0" xfId="0" applyFont="1"/>
    <xf numFmtId="166" fontId="23" fillId="25" borderId="0" xfId="0" applyNumberFormat="1" applyFont="1" applyFill="1" applyAlignment="1">
      <alignment horizontal="center" vertical="center"/>
    </xf>
    <xf numFmtId="166" fontId="0" fillId="24" borderId="0" xfId="0" applyNumberFormat="1" applyFill="1" applyAlignment="1">
      <alignment horizontal="center" vertical="center"/>
    </xf>
    <xf numFmtId="0" fontId="25" fillId="0" borderId="0" xfId="0" applyFont="1"/>
    <xf numFmtId="0" fontId="26" fillId="24" borderId="0" xfId="0" applyFont="1" applyFill="1" applyAlignment="1">
      <alignment vertical="center"/>
    </xf>
    <xf numFmtId="0" fontId="27" fillId="24" borderId="0" xfId="0" applyFont="1" applyFill="1"/>
    <xf numFmtId="0" fontId="28" fillId="24" borderId="0" xfId="0" applyFont="1" applyFill="1"/>
    <xf numFmtId="0" fontId="29" fillId="24" borderId="0" xfId="0" applyFont="1" applyFill="1" applyAlignment="1">
      <alignment vertical="center"/>
    </xf>
    <xf numFmtId="0" fontId="30" fillId="0" borderId="0" xfId="0" applyFont="1"/>
    <xf numFmtId="0" fontId="31" fillId="24" borderId="0" xfId="0" applyFont="1" applyFill="1" applyProtection="1">
      <protection locked="0"/>
    </xf>
    <xf numFmtId="0" fontId="31" fillId="0" borderId="18" xfId="0" pivotButton="1" applyFont="1" applyBorder="1"/>
    <xf numFmtId="0" fontId="31" fillId="0" borderId="18" xfId="0" applyFont="1" applyBorder="1"/>
    <xf numFmtId="0" fontId="32" fillId="24" borderId="0" xfId="0" applyFont="1" applyFill="1" applyProtection="1">
      <protection locked="0"/>
    </xf>
    <xf numFmtId="0" fontId="33" fillId="25" borderId="22" xfId="0" applyFont="1" applyFill="1" applyBorder="1"/>
    <xf numFmtId="0" fontId="33" fillId="25" borderId="13" xfId="0" applyFont="1" applyFill="1" applyBorder="1"/>
    <xf numFmtId="0" fontId="34" fillId="0" borderId="19" xfId="0" applyFont="1" applyBorder="1"/>
    <xf numFmtId="0" fontId="34" fillId="0" borderId="14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1" fillId="0" borderId="19" xfId="0" applyFont="1" applyBorder="1"/>
    <xf numFmtId="0" fontId="31" fillId="0" borderId="12" xfId="0" applyFont="1" applyBorder="1"/>
    <xf numFmtId="165" fontId="31" fillId="0" borderId="22" xfId="0" applyNumberFormat="1" applyFont="1" applyBorder="1" applyAlignment="1">
      <alignment horizontal="center"/>
    </xf>
    <xf numFmtId="164" fontId="31" fillId="0" borderId="14" xfId="0" applyNumberFormat="1" applyFont="1" applyBorder="1" applyAlignment="1">
      <alignment horizontal="center"/>
    </xf>
    <xf numFmtId="165" fontId="31" fillId="0" borderId="20" xfId="0" applyNumberFormat="1" applyFont="1" applyBorder="1" applyAlignment="1">
      <alignment horizontal="center"/>
    </xf>
    <xf numFmtId="164" fontId="31" fillId="0" borderId="20" xfId="0" applyNumberFormat="1" applyFont="1" applyBorder="1" applyAlignment="1">
      <alignment horizontal="center"/>
    </xf>
    <xf numFmtId="0" fontId="33" fillId="25" borderId="15" xfId="0" applyFont="1" applyFill="1" applyBorder="1"/>
    <xf numFmtId="0" fontId="33" fillId="25" borderId="16" xfId="0" applyFont="1" applyFill="1" applyBorder="1"/>
    <xf numFmtId="165" fontId="33" fillId="25" borderId="23" xfId="0" applyNumberFormat="1" applyFont="1" applyFill="1" applyBorder="1" applyAlignment="1">
      <alignment horizontal="center"/>
    </xf>
    <xf numFmtId="164" fontId="33" fillId="25" borderId="17" xfId="0" applyNumberFormat="1" applyFont="1" applyFill="1" applyBorder="1" applyAlignment="1">
      <alignment horizontal="center"/>
    </xf>
    <xf numFmtId="165" fontId="33" fillId="25" borderId="21" xfId="0" applyNumberFormat="1" applyFont="1" applyFill="1" applyBorder="1" applyAlignment="1">
      <alignment horizontal="center"/>
    </xf>
    <xf numFmtId="164" fontId="33" fillId="25" borderId="21" xfId="0" applyNumberFormat="1" applyFont="1" applyFill="1" applyBorder="1" applyAlignment="1">
      <alignment horizontal="center"/>
    </xf>
    <xf numFmtId="0" fontId="27" fillId="24" borderId="0" xfId="0" applyFont="1" applyFill="1" applyProtection="1">
      <protection locked="0"/>
    </xf>
    <xf numFmtId="0" fontId="35" fillId="24" borderId="0" xfId="0" applyFont="1" applyFill="1" applyAlignment="1">
      <alignment vertical="center"/>
    </xf>
    <xf numFmtId="14" fontId="23" fillId="25" borderId="0" xfId="0" applyNumberFormat="1" applyFont="1" applyFill="1" applyAlignment="1">
      <alignment horizontal="center" vertical="center"/>
    </xf>
    <xf numFmtId="14" fontId="0" fillId="24" borderId="0" xfId="0" applyNumberFormat="1" applyFill="1" applyAlignment="1">
      <alignment horizontal="center" vertical="center"/>
    </xf>
    <xf numFmtId="42" fontId="23" fillId="25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165" fontId="31" fillId="0" borderId="12" xfId="0" applyNumberFormat="1" applyFont="1" applyBorder="1" applyAlignment="1">
      <alignment horizontal="center"/>
    </xf>
    <xf numFmtId="165" fontId="33" fillId="25" borderId="15" xfId="0" applyNumberFormat="1" applyFont="1" applyFill="1" applyBorder="1" applyAlignment="1">
      <alignment horizontal="center"/>
    </xf>
    <xf numFmtId="0" fontId="34" fillId="27" borderId="24" xfId="0" applyFont="1" applyFill="1" applyBorder="1"/>
    <xf numFmtId="165" fontId="34" fillId="27" borderId="26" xfId="0" applyNumberFormat="1" applyFont="1" applyFill="1" applyBorder="1" applyAlignment="1">
      <alignment horizontal="center"/>
    </xf>
    <xf numFmtId="165" fontId="34" fillId="27" borderId="25" xfId="0" applyNumberFormat="1" applyFont="1" applyFill="1" applyBorder="1" applyAlignment="1">
      <alignment horizontal="center"/>
    </xf>
    <xf numFmtId="164" fontId="34" fillId="27" borderId="25" xfId="0" applyNumberFormat="1" applyFont="1" applyFill="1" applyBorder="1" applyAlignment="1">
      <alignment horizontal="center"/>
    </xf>
    <xf numFmtId="0" fontId="33" fillId="25" borderId="20" xfId="0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7" fillId="25" borderId="0" xfId="0" applyFont="1" applyFill="1" applyAlignment="1">
      <alignment horizontal="center" vertical="center"/>
    </xf>
    <xf numFmtId="0" fontId="0" fillId="28" borderId="0" xfId="0" applyFill="1"/>
    <xf numFmtId="0" fontId="31" fillId="0" borderId="0" xfId="0" applyFont="1"/>
    <xf numFmtId="0" fontId="34" fillId="27" borderId="0" xfId="0" applyFont="1" applyFill="1"/>
    <xf numFmtId="164" fontId="34" fillId="27" borderId="0" xfId="0" applyNumberFormat="1" applyFont="1" applyFill="1" applyAlignment="1">
      <alignment horizontal="center"/>
    </xf>
    <xf numFmtId="165" fontId="34" fillId="27" borderId="0" xfId="0" applyNumberFormat="1" applyFont="1" applyFill="1" applyAlignment="1">
      <alignment horizontal="center"/>
    </xf>
    <xf numFmtId="0" fontId="1" fillId="29" borderId="0" xfId="0" applyFont="1" applyFill="1"/>
    <xf numFmtId="0" fontId="1" fillId="29" borderId="0" xfId="0" applyFont="1" applyFill="1" applyAlignment="1">
      <alignment horizontal="center" vertical="center"/>
    </xf>
    <xf numFmtId="0" fontId="1" fillId="24" borderId="0" xfId="0" applyFont="1" applyFill="1" applyAlignment="1">
      <alignment horizontal="center" vertical="center"/>
    </xf>
    <xf numFmtId="42" fontId="1" fillId="24" borderId="0" xfId="0" applyNumberFormat="1" applyFont="1" applyFill="1" applyAlignment="1">
      <alignment horizontal="center" vertical="center"/>
    </xf>
    <xf numFmtId="42" fontId="38" fillId="24" borderId="0" xfId="0" applyNumberFormat="1" applyFont="1" applyFill="1" applyAlignment="1">
      <alignment horizontal="center" vertical="center"/>
    </xf>
    <xf numFmtId="0" fontId="38" fillId="24" borderId="0" xfId="0" applyFont="1" applyFill="1" applyAlignment="1">
      <alignment horizontal="center" vertical="center"/>
    </xf>
    <xf numFmtId="167" fontId="1" fillId="24" borderId="0" xfId="0" applyNumberFormat="1" applyFont="1" applyFill="1" applyAlignment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1" fillId="24" borderId="0" xfId="0" applyFont="1" applyFill="1" applyAlignment="1">
      <alignment horizontal="left" vertical="center"/>
    </xf>
    <xf numFmtId="42" fontId="1" fillId="24" borderId="0" xfId="0" applyNumberFormat="1" applyFont="1" applyFill="1" applyAlignment="1">
      <alignment horizontal="left" vertical="center"/>
    </xf>
    <xf numFmtId="0" fontId="1" fillId="24" borderId="0" xfId="0" applyFont="1" applyFill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1285763</xdr:colOff>
      <xdr:row>7</xdr:row>
      <xdr:rowOff>97143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0" y="0"/>
          <a:ext cx="1287668" cy="153340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rpel" refreshedDate="45443.500667824075" createdVersion="8" refreshedVersion="8" minRefreshableVersion="3" recordCount="33">
  <cacheSource type="worksheet">
    <worksheetSource ref="A1:Y30" sheet="Datos"/>
  </cacheSource>
  <cacheFields count="25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19">
        <s v="SG ALCALDIA MAYOR OC 125415"/>
        <s v="OC 124276 OPERATIVOS - SSCJ" u="1"/>
        <s v="BOMBEROS OC 124050" u="1"/>
        <s v="PERSONERIA BTA OC 125366" u="1"/>
        <s v="OC 125139 ADMINISTRATIVOS-SEC DIST SEG" u="1"/>
        <s v="SEC DIST GOBIERNO OC 124873" u="1"/>
        <s v="OC 27233 FDL SUMAPAZ" u="1"/>
        <s v="OC 127647 SEC DIST PLANEACION" u="1"/>
        <s v="SEC DE EDU OC 121023" u="1"/>
        <s v="OC 125245 SDM-ADMINISTRATIVOS" u="1"/>
        <s v="SD MUJER OC 121208" u="1"/>
        <s v="FDL Engativa calle 71 73 A 44 - OC 127635" u="1"/>
        <s v="OC 109625 FDL CIUDAD BOLIVAR" u="1"/>
        <s v="OC 125715 FDL FONTIBON" u="1"/>
        <s v="FDL DE SANTAFE OC 126930" u="1"/>
        <s v="OC 127680 FDL USME" u="1"/>
        <s v="FDL USAQUEN OC 106585" u="1"/>
        <s v="OC 125538 FDL BOSA" u="1"/>
        <s v="FDL BARRIOS UNIDOS OC 112436" u="1"/>
      </sharedItems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61036.92" maxValue="189854.28"/>
    </cacheField>
    <cacheField name="Volumen" numFmtId="0">
      <sharedItems containsSemiMixedTypes="0" containsString="0" containsNumber="1" minValue="6.2560000000000002" maxValue="17.248000000000001"/>
    </cacheField>
    <cacheField name="KEY" numFmtId="0">
      <sharedItems/>
    </cacheField>
    <cacheField name="Precio Especial" numFmtId="42">
      <sharedItems containsSemiMixedTypes="0" containsString="0" containsNumber="1" minValue="9509.2199999999993" maxValue="15989.51"/>
    </cacheField>
    <cacheField name="Valor Factura" numFmtId="42">
      <sharedItems containsSemiMixedTypes="0" containsString="0" containsNumber="1" minValue="60839.989559999995" maxValue="199453.14774000001"/>
    </cacheField>
    <cacheField name="Kilometraje" numFmtId="0">
      <sharedItems/>
    </cacheField>
    <cacheField name="Estación de Servicio" numFmtId="0">
      <sharedItems count="51">
        <s v="EDS CENTRO BOGOTA"/>
        <s v="EDS JAVERIANA"/>
        <s v="EDS LA CONEJERA" u="1"/>
        <s v="EDS LA ESTRELLITA" u="1"/>
        <s v="EDS BETANIA" u="1"/>
        <s v="EDS ENGATIVA" u="1"/>
        <s v="EDS TERPEL LA BOGOTANA" u="1"/>
        <s v="EDS ALTAMIRA" u="1"/>
        <s v="EDS TERPEL CARRERA" u="1"/>
        <s v="EDS PALOQUEMAO" u="1"/>
        <s v="EDS CARRERA 10" u="1"/>
        <s v="EDS TERPEL LA MARIANA" u="1"/>
        <s v="EDS AMERICAS BOGOTA" u="1"/>
        <s v="EDS PASEO LA 15" u="1"/>
        <s v="EDS TERPEL SAN ANDRES" u="1"/>
        <s v="EDS LAS VEGAS" u="1"/>
        <s v="EDS TRINIDAD" u="1"/>
        <s v="EDS ROOSVELT" u="1"/>
        <s v="EDS MATATIGRES" u="1"/>
        <s v="EDS EL GANADERO" u="1"/>
        <s v="EDS AVDA BOYACA" u="1"/>
        <s v="EDS LA 49" u="1"/>
        <s v="EDS SANTANDER" u="1"/>
        <s v="EDS EL DORADO OPAIN" u="1"/>
        <s v="EDS LOS ABUELOS" u="1"/>
        <s v="EDS AVENIDA BOYACA SUR" u="1"/>
        <s v="EDS CRUZ ROJA" u="1"/>
        <s v="EDS PALMAS" u="1"/>
        <s v="EDS REAL TRANSPORTADORA" u="1"/>
        <s v="EDS PORTAL DE ALAMOS" u="1"/>
        <s v="EDS LA JUANA" u="1"/>
        <s v="EDS COMPOSTELA" u="1"/>
        <s v="EDS SANTA TERESA OT" u="1"/>
        <s v="EDS EL TRIANGULO BOGOTA -OT" u="1"/>
        <s v="EDS FONTIBON" u="1"/>
        <s v="EDS CALLE 127 (PLAZA 127)" u="1"/>
        <s v="EDS CALLE 80" u="1"/>
        <s v="EDS VILLA ALSACIA" u="1"/>
        <s v="EDS BUENOS AIRES" u="1"/>
        <s v="EDS CONTADOR" u="1"/>
        <s v="EDS TERPEL PONTEVEDRA" u="1"/>
        <s v="EDS AV CIUDAD DE CALI" u="1"/>
        <s v="EDS UNION ROMA" u="1"/>
        <s v="EDS COLON" u="1"/>
        <s v="EDS PRIMERA DE MAYO" u="1"/>
        <s v="EDS JUAN MARTIN" u="1"/>
        <s v="EDS TOROGAS CACICA YULIMA" u="1"/>
        <s v="EDS TERPEL AVENIDA 28" u="1"/>
        <s v="EDS CALLE 13" u="1"/>
        <s v="EDS PRADERA AV 68" u="1"/>
        <s v="EDS ICOTRANS" u="1"/>
      </sharedItems>
    </cacheField>
    <cacheField name="Corte" numFmtId="0">
      <sharedItems count="1">
        <s v="13-27 MAYO"/>
      </sharedItems>
    </cacheField>
    <cacheField name="Factura" numFmtId="0">
      <sharedItems containsSemiMixedTypes="0" containsString="0" containsNumber="1" containsInteger="1" minValue="9019311161" maxValue="9019311203" count="18">
        <n v="9019311190"/>
        <n v="9019311161" u="1"/>
        <n v="9019311186" u="1"/>
        <n v="9019311203" u="1"/>
        <n v="9019311179" u="1"/>
        <n v="9019311200" u="1"/>
        <n v="9019311171" u="1"/>
        <n v="9019311166" u="1"/>
        <n v="9019311178" u="1"/>
        <n v="9019311194" u="1"/>
        <n v="9019311195" u="1"/>
        <n v="9019311182" u="1"/>
        <n v="9019311164" u="1"/>
        <n v="9019311165" u="1"/>
        <n v="9019311169" u="1"/>
        <n v="9019311176" u="1"/>
        <n v="9019311163" u="1"/>
        <n v="9019311174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No. Economico" numFmtId="0">
      <sharedItems containsNonDate="0" containsString="0"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9230" maxValue="1522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s v="01423356"/>
    <s v="16/05/2024"/>
    <s v="06:38"/>
    <s v="OLM972"/>
    <x v="0"/>
    <x v="0"/>
    <n v="157534.01999999999"/>
    <n v="16.513000000000002"/>
    <s v="100080091039465"/>
    <n v="9509.2199999999993"/>
    <n v="157025.74986000001"/>
    <s v="134973"/>
    <x v="0"/>
    <x v="0"/>
    <x v="0"/>
    <n v="465"/>
    <n v="10008009"/>
    <s v="SABANA"/>
    <n v="1039"/>
    <s v="Combustibles"/>
    <m/>
    <s v="0040006276"/>
    <n v="9540"/>
    <m/>
    <s v="En línea"/>
  </r>
  <r>
    <s v="01422268"/>
    <s v="15/05/2024"/>
    <s v="05:36"/>
    <s v="OBI771"/>
    <x v="0"/>
    <x v="0"/>
    <n v="61036.92"/>
    <n v="6.3979999999999997"/>
    <s v="100080091039465"/>
    <n v="9509.2199999999993"/>
    <n v="60839.989559999995"/>
    <s v="319869"/>
    <x v="0"/>
    <x v="0"/>
    <x v="0"/>
    <n v="465"/>
    <n v="10008009"/>
    <s v="SABANA"/>
    <n v="1039"/>
    <s v="Combustibles"/>
    <m/>
    <s v="0040006276"/>
    <n v="9540"/>
    <m/>
    <s v="En línea"/>
  </r>
  <r>
    <s v="02281947"/>
    <s v="24/05/2024"/>
    <s v="13:53"/>
    <s v="OBI772"/>
    <x v="0"/>
    <x v="0"/>
    <n v="72866.52"/>
    <n v="7.6379999999999999"/>
    <s v="100080091039465"/>
    <n v="9509.2199999999993"/>
    <n v="72631.422359999997"/>
    <s v="261530"/>
    <x v="0"/>
    <x v="0"/>
    <x v="0"/>
    <n v="465"/>
    <n v="10008009"/>
    <s v="SABANA"/>
    <n v="1039"/>
    <s v="Combustibles"/>
    <m/>
    <s v="0040006276"/>
    <n v="9540"/>
    <m/>
    <s v="En línea"/>
  </r>
  <r>
    <s v="02279867"/>
    <s v="22/05/2024"/>
    <s v="08:57"/>
    <s v="OBI770"/>
    <x v="0"/>
    <x v="0"/>
    <n v="125269.74"/>
    <n v="13.131"/>
    <s v="100080091039465"/>
    <n v="9509.2199999999993"/>
    <n v="124865.56782"/>
    <s v="283121"/>
    <x v="0"/>
    <x v="0"/>
    <x v="0"/>
    <n v="465"/>
    <n v="10008009"/>
    <s v="SABANA"/>
    <n v="1039"/>
    <s v="Combustibles"/>
    <m/>
    <s v="0040006276"/>
    <n v="9540"/>
    <m/>
    <s v="En línea"/>
  </r>
  <r>
    <s v="01422428"/>
    <s v="15/05/2024"/>
    <s v="08:49"/>
    <s v="OKZ914"/>
    <x v="0"/>
    <x v="1"/>
    <n v="148653.74"/>
    <n v="9.7669999999999995"/>
    <s v="100080091039465"/>
    <n v="15989.51"/>
    <n v="156169.54416999998"/>
    <s v="86074"/>
    <x v="0"/>
    <x v="0"/>
    <x v="0"/>
    <n v="465"/>
    <n v="10008009"/>
    <s v="SABANA"/>
    <n v="1039"/>
    <s v="Combustibles"/>
    <m/>
    <s v="0040006276"/>
    <n v="15220"/>
    <m/>
    <s v="En línea"/>
  </r>
  <r>
    <s v="01421227"/>
    <s v="14/05/2024"/>
    <s v="06:57"/>
    <s v="OLO563"/>
    <x v="0"/>
    <x v="1"/>
    <n v="125321.48"/>
    <n v="8.234"/>
    <s v="100080091039465"/>
    <n v="15989.51"/>
    <n v="131657.62534"/>
    <s v="121096"/>
    <x v="0"/>
    <x v="0"/>
    <x v="0"/>
    <n v="465"/>
    <n v="10008009"/>
    <s v="SABANA"/>
    <n v="1039"/>
    <s v="Combustibles"/>
    <m/>
    <s v="0040006276"/>
    <n v="15220"/>
    <m/>
    <s v="En línea"/>
  </r>
  <r>
    <s v="01430739"/>
    <s v="23/05/2024"/>
    <s v="08:30"/>
    <s v="OBI768"/>
    <x v="0"/>
    <x v="1"/>
    <n v="133235.88"/>
    <n v="8.7539999999999996"/>
    <s v="100080091039465"/>
    <n v="15989.51"/>
    <n v="139972.17053999999"/>
    <s v="247515"/>
    <x v="0"/>
    <x v="0"/>
    <x v="0"/>
    <n v="465"/>
    <n v="10008009"/>
    <s v="SABANA"/>
    <n v="1039"/>
    <s v="Combustibles"/>
    <m/>
    <s v="0040006276"/>
    <n v="15220"/>
    <m/>
    <s v="En línea"/>
  </r>
  <r>
    <s v="02274326"/>
    <s v="14/05/2024"/>
    <s v="14:45"/>
    <s v="OBI720"/>
    <x v="0"/>
    <x v="0"/>
    <n v="129295.62"/>
    <n v="13.553000000000001"/>
    <s v="100080091039465"/>
    <n v="9509.2199999999993"/>
    <n v="128878.45866"/>
    <s v="211190"/>
    <x v="0"/>
    <x v="0"/>
    <x v="0"/>
    <n v="465"/>
    <n v="10008009"/>
    <s v="SABANA"/>
    <n v="1039"/>
    <s v="Combustibles"/>
    <m/>
    <s v="0040006276"/>
    <n v="9540"/>
    <m/>
    <s v="En línea"/>
  </r>
  <r>
    <s v="02276541"/>
    <s v="17/05/2024"/>
    <s v="09:43"/>
    <s v="OBI772"/>
    <x v="0"/>
    <x v="0"/>
    <n v="118238.76"/>
    <n v="12.394"/>
    <s v="100080091039465"/>
    <n v="9509.2199999999993"/>
    <n v="117857.27267999999"/>
    <s v="260775"/>
    <x v="0"/>
    <x v="0"/>
    <x v="0"/>
    <n v="465"/>
    <n v="10008009"/>
    <s v="SABANA"/>
    <n v="1039"/>
    <s v="Combustibles"/>
    <m/>
    <s v="0040006276"/>
    <n v="9540"/>
    <m/>
    <s v="En línea"/>
  </r>
  <r>
    <s v="02282325"/>
    <s v="24/05/2024"/>
    <s v="19:35"/>
    <s v="OBI771"/>
    <x v="0"/>
    <x v="0"/>
    <n v="123361.74"/>
    <n v="12.930999999999999"/>
    <s v="100080091039465"/>
    <n v="9509.2199999999993"/>
    <n v="122963.72381999998"/>
    <s v="320614"/>
    <x v="0"/>
    <x v="0"/>
    <x v="0"/>
    <n v="465"/>
    <n v="10008009"/>
    <s v="SABANA"/>
    <n v="1039"/>
    <s v="Combustibles"/>
    <m/>
    <s v="0040006276"/>
    <n v="9540"/>
    <m/>
    <s v="En línea"/>
  </r>
  <r>
    <s v="01423454"/>
    <s v="16/05/2024"/>
    <s v="08:07"/>
    <s v="OBH314"/>
    <x v="0"/>
    <x v="1"/>
    <n v="189854.28"/>
    <n v="12.474"/>
    <s v="100080091039465"/>
    <n v="15989.51"/>
    <n v="199453.14774000001"/>
    <s v="317045"/>
    <x v="0"/>
    <x v="0"/>
    <x v="0"/>
    <n v="465"/>
    <n v="10008009"/>
    <s v="SABANA"/>
    <n v="1039"/>
    <s v="Combustibles"/>
    <m/>
    <s v="0040006276"/>
    <n v="15220"/>
    <m/>
    <s v="En línea"/>
  </r>
  <r>
    <s v="01423318"/>
    <s v="16/05/2024"/>
    <s v="05:32"/>
    <s v="OKZ959"/>
    <x v="0"/>
    <x v="1"/>
    <n v="95216.320000000007"/>
    <n v="6.2560000000000002"/>
    <s v="100080091039465"/>
    <n v="15989.51"/>
    <n v="100030.37456000001"/>
    <s v="149480"/>
    <x v="0"/>
    <x v="0"/>
    <x v="0"/>
    <n v="465"/>
    <n v="10008009"/>
    <s v="SABANA"/>
    <n v="1039"/>
    <s v="Combustibles"/>
    <m/>
    <s v="0040006276"/>
    <n v="15220"/>
    <m/>
    <s v="En línea"/>
  </r>
  <r>
    <s v="01423390"/>
    <s v="16/05/2024"/>
    <s v="07:18"/>
    <s v="OLO562"/>
    <x v="0"/>
    <x v="1"/>
    <n v="113723.84"/>
    <n v="7.4720000000000004"/>
    <s v="100080091039465"/>
    <n v="15989.51"/>
    <n v="119473.61872000001"/>
    <s v="123977"/>
    <x v="0"/>
    <x v="0"/>
    <x v="0"/>
    <n v="465"/>
    <n v="10008009"/>
    <s v="SABANA"/>
    <n v="1039"/>
    <s v="Combustibles"/>
    <m/>
    <s v="0040006276"/>
    <n v="15220"/>
    <m/>
    <s v="En línea"/>
  </r>
  <r>
    <s v="01431896"/>
    <s v="24/05/2024"/>
    <s v="08:47"/>
    <s v="OKZ914"/>
    <x v="0"/>
    <x v="1"/>
    <n v="140480.6"/>
    <n v="9.23"/>
    <s v="100080091039465"/>
    <n v="15989.51"/>
    <n v="147583.17730000001"/>
    <s v="86681"/>
    <x v="0"/>
    <x v="0"/>
    <x v="0"/>
    <n v="465"/>
    <n v="10008009"/>
    <s v="SABANA"/>
    <n v="1039"/>
    <s v="Combustibles"/>
    <m/>
    <s v="0040006276"/>
    <n v="15220"/>
    <m/>
    <s v="En línea"/>
  </r>
  <r>
    <s v="01175538"/>
    <s v="14/05/2024"/>
    <s v="07:28"/>
    <s v="OLM971"/>
    <x v="0"/>
    <x v="0"/>
    <n v="75722.92"/>
    <n v="8.2040000000000006"/>
    <s v="100080091069465"/>
    <n v="9509.2199999999993"/>
    <n v="78013.640880000006"/>
    <s v="152400"/>
    <x v="1"/>
    <x v="0"/>
    <x v="0"/>
    <n v="465"/>
    <n v="10008009"/>
    <s v="SABANA"/>
    <n v="1069"/>
    <s v="Combustibles"/>
    <m/>
    <s v="0040006276"/>
    <n v="9230"/>
    <m/>
    <s v="En línea"/>
  </r>
  <r>
    <s v="02278495"/>
    <s v="20/05/2024"/>
    <s v="13:07"/>
    <s v="OBH314"/>
    <x v="0"/>
    <x v="1"/>
    <n v="174558.18"/>
    <n v="11.468999999999999"/>
    <s v="100080091039465"/>
    <n v="15989.51"/>
    <n v="183383.69018999999"/>
    <s v="317395"/>
    <x v="0"/>
    <x v="0"/>
    <x v="0"/>
    <n v="465"/>
    <n v="10008009"/>
    <s v="SABANA"/>
    <n v="1039"/>
    <s v="Combustibles"/>
    <m/>
    <s v="0040006276"/>
    <n v="15220"/>
    <m/>
    <s v="En línea"/>
  </r>
  <r>
    <s v="02280717"/>
    <s v="23/05/2024"/>
    <s v="08:26"/>
    <s v="OKZ959"/>
    <x v="0"/>
    <x v="1"/>
    <n v="109720.98"/>
    <n v="7.2089999999999996"/>
    <s v="100080091039465"/>
    <n v="15989.51"/>
    <n v="115268.37758999999"/>
    <s v="150062"/>
    <x v="0"/>
    <x v="0"/>
    <x v="0"/>
    <n v="465"/>
    <n v="10008009"/>
    <s v="SABANA"/>
    <n v="1039"/>
    <s v="Combustibles"/>
    <m/>
    <s v="0040006276"/>
    <n v="15220"/>
    <m/>
    <s v="En línea"/>
  </r>
  <r>
    <s v="01435544"/>
    <s v="27/05/2024"/>
    <s v="20:27"/>
    <s v="OLO563"/>
    <x v="0"/>
    <x v="1"/>
    <n v="165319.64000000001"/>
    <n v="10.862"/>
    <s v="100080091039465"/>
    <n v="15989.51"/>
    <n v="173678.05762000001"/>
    <s v="121497"/>
    <x v="0"/>
    <x v="0"/>
    <x v="0"/>
    <n v="465"/>
    <n v="10008009"/>
    <s v="SABANA"/>
    <n v="1039"/>
    <s v="Combustibles"/>
    <m/>
    <s v="0040006276"/>
    <n v="15220"/>
    <m/>
    <s v="En línea"/>
  </r>
  <r>
    <s v="02150746"/>
    <s v="16/05/2024"/>
    <s v="20:01"/>
    <s v="OBI768"/>
    <x v="0"/>
    <x v="1"/>
    <n v="150096.24"/>
    <n v="9.9269999999999996"/>
    <s v="100080091069465"/>
    <n v="15989.51"/>
    <n v="158727.86577"/>
    <s v="247207"/>
    <x v="1"/>
    <x v="0"/>
    <x v="0"/>
    <n v="465"/>
    <n v="10008009"/>
    <s v="SABANA"/>
    <n v="1069"/>
    <s v="Combustibles"/>
    <m/>
    <s v="0040006276"/>
    <n v="15120"/>
    <m/>
    <s v="En línea"/>
  </r>
  <r>
    <s v="02156871"/>
    <s v="27/05/2024"/>
    <s v="07:14"/>
    <s v="OKZ959"/>
    <x v="0"/>
    <x v="1"/>
    <n v="118344.24"/>
    <n v="7.827"/>
    <s v="100080091069465"/>
    <n v="15989.51"/>
    <n v="125149.89477"/>
    <s v="150247"/>
    <x v="1"/>
    <x v="0"/>
    <x v="0"/>
    <n v="465"/>
    <n v="10008009"/>
    <s v="SABANA"/>
    <n v="1069"/>
    <s v="Combustibles"/>
    <m/>
    <s v="0040006276"/>
    <n v="15120"/>
    <m/>
    <s v="En línea"/>
  </r>
  <r>
    <s v="01430594"/>
    <s v="23/05/2024"/>
    <s v="05:39"/>
    <s v="OLM972"/>
    <x v="0"/>
    <x v="0"/>
    <n v="164545.92000000001"/>
    <n v="17.248000000000001"/>
    <s v="100080091039465"/>
    <n v="9509.2199999999993"/>
    <n v="164015.02656"/>
    <s v="135461"/>
    <x v="0"/>
    <x v="0"/>
    <x v="0"/>
    <n v="465"/>
    <n v="10008009"/>
    <s v="SABANA"/>
    <n v="1039"/>
    <s v="Combustibles"/>
    <m/>
    <s v="0040006276"/>
    <n v="9540"/>
    <m/>
    <s v="En línea"/>
  </r>
  <r>
    <s v="02276869"/>
    <s v="17/05/2024"/>
    <s v="15:28"/>
    <s v="OBI770"/>
    <x v="0"/>
    <x v="0"/>
    <n v="124802.28"/>
    <n v="13.082000000000001"/>
    <s v="100080091039465"/>
    <n v="9509.2199999999993"/>
    <n v="124399.61603999999"/>
    <s v="282674"/>
    <x v="0"/>
    <x v="0"/>
    <x v="0"/>
    <n v="465"/>
    <n v="10008009"/>
    <s v="SABANA"/>
    <n v="1039"/>
    <s v="Combustibles"/>
    <m/>
    <s v="0040006276"/>
    <n v="9540"/>
    <m/>
    <s v="En línea"/>
  </r>
  <r>
    <s v="02279219"/>
    <s v="21/05/2024"/>
    <s v="11:32"/>
    <s v="OBI771"/>
    <x v="0"/>
    <x v="0"/>
    <n v="111951.9"/>
    <n v="11.734999999999999"/>
    <s v="100080091039465"/>
    <n v="9509.2199999999993"/>
    <n v="111590.69669999999"/>
    <s v="320237"/>
    <x v="0"/>
    <x v="0"/>
    <x v="0"/>
    <n v="465"/>
    <n v="10008009"/>
    <s v="SABANA"/>
    <n v="1039"/>
    <s v="Combustibles"/>
    <m/>
    <s v="0040006276"/>
    <n v="9540"/>
    <m/>
    <s v="En línea"/>
  </r>
  <r>
    <s v="02279309"/>
    <s v="21/05/2024"/>
    <s v="13:18"/>
    <s v="OBG442"/>
    <x v="0"/>
    <x v="0"/>
    <n v="98901.18"/>
    <n v="10.367000000000001"/>
    <s v="100080091039465"/>
    <n v="9509.2199999999993"/>
    <n v="98582.083740000002"/>
    <s v="165672"/>
    <x v="0"/>
    <x v="0"/>
    <x v="0"/>
    <n v="465"/>
    <n v="10008009"/>
    <s v="SABANA"/>
    <n v="1039"/>
    <s v="Combustibles"/>
    <m/>
    <s v="0040006276"/>
    <n v="9540"/>
    <m/>
    <s v="En línea"/>
  </r>
  <r>
    <s v="02279015"/>
    <s v="21/05/2024"/>
    <s v="08:26"/>
    <s v="OBI772"/>
    <x v="0"/>
    <x v="0"/>
    <n v="69842.34"/>
    <n v="7.3209999999999997"/>
    <s v="100080091039465"/>
    <n v="9509.2199999999993"/>
    <n v="69616.999619999988"/>
    <s v="261025"/>
    <x v="0"/>
    <x v="0"/>
    <x v="0"/>
    <n v="465"/>
    <n v="10008009"/>
    <s v="SABANA"/>
    <n v="1039"/>
    <s v="Combustibles"/>
    <m/>
    <s v="0040006276"/>
    <n v="9540"/>
    <m/>
    <s v="En línea"/>
  </r>
  <r>
    <s v="01428634"/>
    <s v="21/05/2024"/>
    <s v="09:41"/>
    <s v="OLM971"/>
    <x v="0"/>
    <x v="0"/>
    <n v="105044.94"/>
    <n v="11.010999999999999"/>
    <s v="100080091039465"/>
    <n v="9509.2199999999993"/>
    <n v="104706.02141999999"/>
    <s v="152715"/>
    <x v="0"/>
    <x v="0"/>
    <x v="0"/>
    <n v="465"/>
    <n v="10008009"/>
    <s v="SABANA"/>
    <n v="1039"/>
    <s v="Combustibles"/>
    <m/>
    <s v="0040006276"/>
    <n v="9540"/>
    <m/>
    <s v="En línea"/>
  </r>
  <r>
    <s v="01430832"/>
    <s v="23/05/2024"/>
    <s v="09:42"/>
    <s v="OBI772"/>
    <x v="0"/>
    <x v="0"/>
    <n v="96201.36"/>
    <n v="10.084"/>
    <s v="100080091039465"/>
    <n v="9509.2199999999993"/>
    <n v="95890.97447999999"/>
    <s v="261331"/>
    <x v="0"/>
    <x v="0"/>
    <x v="0"/>
    <n v="465"/>
    <n v="10008009"/>
    <s v="SABANA"/>
    <n v="1039"/>
    <s v="Combustibles"/>
    <m/>
    <s v="0040006276"/>
    <n v="9540"/>
    <m/>
    <s v="En línea"/>
  </r>
  <r>
    <s v="01421468"/>
    <s v="14/05/2024"/>
    <s v="10:54"/>
    <s v="OBH314"/>
    <x v="0"/>
    <x v="1"/>
    <n v="161910.35999999999"/>
    <n v="10.638"/>
    <s v="100080091039465"/>
    <n v="15989.51"/>
    <n v="170096.40737999999"/>
    <s v="316677"/>
    <x v="0"/>
    <x v="0"/>
    <x v="0"/>
    <n v="465"/>
    <n v="10008009"/>
    <s v="SABANA"/>
    <n v="1039"/>
    <s v="Combustibles"/>
    <m/>
    <s v="0040006276"/>
    <n v="15220"/>
    <m/>
    <s v="En línea"/>
  </r>
  <r>
    <s v="02274269"/>
    <s v="14/05/2024"/>
    <s v="13:38"/>
    <s v="OKZ959"/>
    <x v="0"/>
    <x v="1"/>
    <n v="172625.24"/>
    <n v="11.342000000000001"/>
    <s v="100080091039465"/>
    <n v="15989.51"/>
    <n v="181353.02242000002"/>
    <s v="149320"/>
    <x v="0"/>
    <x v="0"/>
    <x v="0"/>
    <n v="465"/>
    <n v="10008009"/>
    <s v="SABANA"/>
    <n v="1039"/>
    <s v="Combustibles"/>
    <m/>
    <s v="0040006276"/>
    <n v="15220"/>
    <m/>
    <s v="En línea"/>
  </r>
  <r>
    <s v="01427549"/>
    <s v="20/05/2024"/>
    <s v="10:26"/>
    <s v="OKZ914"/>
    <x v="0"/>
    <x v="1"/>
    <n v="120557.62"/>
    <n v="7.9210000000000003"/>
    <s v="100080091039465"/>
    <n v="15989.51"/>
    <n v="126652.90871"/>
    <s v="86357"/>
    <x v="0"/>
    <x v="0"/>
    <x v="0"/>
    <n v="465"/>
    <n v="10008009"/>
    <s v="SABANA"/>
    <n v="1039"/>
    <s v="Combustibles"/>
    <m/>
    <s v="0040006276"/>
    <n v="15220"/>
    <m/>
    <s v="En línea"/>
  </r>
  <r>
    <s v="01431868"/>
    <s v="24/05/2024"/>
    <s v="08:24"/>
    <s v="OLO562"/>
    <x v="0"/>
    <x v="1"/>
    <n v="135305.79999999999"/>
    <n v="8.89"/>
    <s v="100080091039465"/>
    <n v="15989.51"/>
    <n v="142146.7439"/>
    <s v="124438"/>
    <x v="0"/>
    <x v="0"/>
    <x v="0"/>
    <n v="465"/>
    <n v="10008009"/>
    <s v="SABANA"/>
    <n v="1039"/>
    <s v="Combustibles"/>
    <m/>
    <s v="0040006276"/>
    <n v="15220"/>
    <m/>
    <s v="En línea"/>
  </r>
  <r>
    <s v="02151659"/>
    <s v="18/05/2024"/>
    <s v="07:55"/>
    <s v="OKZ959"/>
    <x v="0"/>
    <x v="1"/>
    <n v="132798.96"/>
    <n v="8.7829999999999995"/>
    <s v="100080091069465"/>
    <n v="15989.51"/>
    <n v="140435.86632999999"/>
    <s v="149700"/>
    <x v="1"/>
    <x v="0"/>
    <x v="0"/>
    <n v="465"/>
    <n v="10008009"/>
    <s v="SABANA"/>
    <n v="1069"/>
    <s v="Combustibles"/>
    <m/>
    <s v="0040006276"/>
    <n v="15120"/>
    <m/>
    <s v="En línea"/>
  </r>
  <r>
    <s v="01180517"/>
    <s v="21/05/2024"/>
    <s v="09:17"/>
    <s v="OKZ959"/>
    <x v="0"/>
    <x v="1"/>
    <n v="108788.4"/>
    <n v="7.1950000000000003"/>
    <s v="100080091069465"/>
    <n v="15989.51"/>
    <n v="115044.52445000001"/>
    <s v="149892"/>
    <x v="1"/>
    <x v="0"/>
    <x v="0"/>
    <n v="465"/>
    <n v="10008009"/>
    <s v="SABANA"/>
    <n v="1069"/>
    <s v="Combustibles"/>
    <m/>
    <s v="0040006276"/>
    <n v="15120"/>
    <m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" cacheId="4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H16" firstHeaderRow="1" firstDataRow="3" firstDataCol="2" rowPageCount="1" colPageCount="1"/>
  <pivotFields count="25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0">
        <item m="1" x="2"/>
        <item m="1" x="14"/>
        <item m="1" x="11"/>
        <item m="1" x="16"/>
        <item m="1" x="12"/>
        <item m="1" x="1"/>
        <item m="1" x="4"/>
        <item m="1" x="9"/>
        <item m="1" x="17"/>
        <item m="1" x="13"/>
        <item m="1" x="7"/>
        <item m="1" x="15"/>
        <item m="1" x="6"/>
        <item m="1" x="3"/>
        <item m="1" x="10"/>
        <item m="1" x="8"/>
        <item m="1" x="5"/>
        <item x="0"/>
        <item m="1" x="18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sortType="descending" rankBy="0" defaultSubtotal="0">
      <items count="51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x="1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x="0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compact="0" outline="0" subtotalTop="0" showAll="0" includeNewItemsInFilter="1" sortType="ascending" rankBy="0" defaultSubtotal="0">
      <items count="1">
        <item x="0"/>
      </items>
    </pivotField>
    <pivotField axis="axisRow" compact="0" outline="0" subtotalTop="0" showAll="0" includeNewItemsInFilter="1" sortType="descending" defaultSubtotal="0">
      <items count="18">
        <item m="1" x="1"/>
        <item m="1" x="12"/>
        <item m="1" x="13"/>
        <item m="1" x="7"/>
        <item m="1" x="14"/>
        <item m="1" x="6"/>
        <item m="1" x="17"/>
        <item m="1" x="15"/>
        <item m="1" x="8"/>
        <item m="1" x="4"/>
        <item m="1" x="11"/>
        <item m="1" x="2"/>
        <item x="0"/>
        <item m="1" x="9"/>
        <item m="1" x="10"/>
        <item m="1" x="5"/>
        <item m="1" x="3"/>
        <item m="1" x="16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4"/>
    <field x="14"/>
  </rowFields>
  <rowItems count="3">
    <i>
      <x v="17"/>
      <x v="12"/>
    </i>
    <i t="default">
      <x v="17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13" item="0" hier="0"/>
  </pageFields>
  <dataFields count="2">
    <dataField name="Suma de Volumen" fld="7" baseField="5" baseItem="0" numFmtId="165"/>
    <dataField name="Suma de Valor Factura" fld="10" baseField="5" baseItem="0" numFmtId="164"/>
  </dataFields>
  <formats count="33">
    <format dxfId="40">
      <pivotArea field="14" type="button" dataOnly="0" labelOnly="1" outline="0" axis="axisRow" fieldPosition="1"/>
    </format>
    <format dxfId="39">
      <pivotArea field="5" grandCol="1" outline="0" axis="axisCol" fieldPosition="0">
        <references count="1">
          <reference field="4294967294" count="1" selected="0">
            <x v="1"/>
          </reference>
        </references>
      </pivotArea>
    </format>
    <format dxfId="38">
      <pivotArea field="5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7">
      <pivotArea field="5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6">
      <pivotArea type="all" dataOnly="0" outline="0" fieldPosition="0"/>
    </format>
    <format dxfId="35">
      <pivotArea type="all" dataOnly="0" outline="0" fieldPosition="0"/>
    </format>
    <format dxfId="34">
      <pivotArea outline="0" fieldPosition="0">
        <references count="1">
          <reference field="4294967294" count="1">
            <x v="1"/>
          </reference>
        </references>
      </pivotArea>
    </format>
    <format dxfId="33">
      <pivotArea outline="0" fieldPosition="0">
        <references count="1">
          <reference field="4294967294" count="1">
            <x v="0"/>
          </reference>
        </references>
      </pivotArea>
    </format>
    <format dxfId="32">
      <pivotArea dataOnly="0" labelOnly="1" outline="0" fieldPosition="0">
        <references count="1">
          <reference field="5" count="0"/>
        </references>
      </pivotArea>
    </format>
    <format dxfId="31">
      <pivotArea field="5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30">
      <pivotArea field="5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9">
      <pivotArea grandRow="1" outline="0" collapsedLevelsAreSubtotals="1" fieldPosition="0"/>
    </format>
    <format dxfId="28">
      <pivotArea dataOnly="0" labelOnly="1" grandRow="1" outline="0" fieldPosition="0"/>
    </format>
    <format dxfId="27">
      <pivotArea grandRow="1" outline="0" collapsedLevelsAreSubtotals="1" fieldPosition="0"/>
    </format>
    <format dxfId="26">
      <pivotArea dataOnly="0" labelOnly="1" grandRow="1" outline="0" fieldPosition="0"/>
    </format>
    <format dxfId="25">
      <pivotArea dataOnly="0" labelOnly="1" outline="0" fieldPosition="0">
        <references count="1">
          <reference field="5" count="0"/>
        </references>
      </pivotArea>
    </format>
    <format dxfId="24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3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type="origin" dataOnly="0" labelOnly="1" outline="0" fieldPosition="0"/>
    </format>
    <format dxfId="19">
      <pivotArea field="5" type="button" dataOnly="0" labelOnly="1" outline="0" axis="axisCol" fieldPosition="0"/>
    </format>
    <format dxfId="18">
      <pivotArea field="-2" type="button" dataOnly="0" labelOnly="1" outline="0" axis="axisCol" fieldPosition="1"/>
    </format>
    <format dxfId="17">
      <pivotArea type="topRight" dataOnly="0" labelOnly="1" outline="0" fieldPosition="0"/>
    </format>
    <format dxfId="16">
      <pivotArea field="12" type="button" dataOnly="0" labelOnly="1" outline="0"/>
    </format>
    <format dxfId="15">
      <pivotArea field="14" type="button" dataOnly="0" labelOnly="1" outline="0" axis="axisRow" fieldPosition="1"/>
    </format>
    <format dxfId="14">
      <pivotArea dataOnly="0" labelOnly="1" grandRow="1" outline="0" fieldPosition="0"/>
    </format>
    <format dxfId="13">
      <pivotArea dataOnly="0" labelOnly="1" outline="0" fieldPosition="0">
        <references count="1">
          <reference field="5" count="0"/>
        </references>
      </pivotArea>
    </format>
    <format dxfId="12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0">
      <pivotArea dataOnly="0" labelOnly="1" outline="0" fieldPosition="0">
        <references count="2">
          <reference field="4294967294" count="2">
            <x v="0"/>
            <x v="1"/>
          </reference>
          <reference field="5" count="0" selected="0"/>
        </references>
      </pivotArea>
    </format>
    <format dxfId="9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8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639"/>
  <sheetViews>
    <sheetView showGridLines="0" topLeftCell="A614" workbookViewId="0">
      <selection activeCell="B639" sqref="B639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9" t="s">
        <v>68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8" t="s">
        <v>46</v>
      </c>
      <c r="B607" t="s">
        <v>38</v>
      </c>
    </row>
    <row r="608" spans="1:2">
      <c r="A608" s="9" t="s">
        <v>58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9" t="s">
        <v>64</v>
      </c>
      <c r="B612" t="s">
        <v>40</v>
      </c>
    </row>
    <row r="613" spans="1:2">
      <c r="A613" s="9" t="s">
        <v>68</v>
      </c>
      <c r="B613" t="s">
        <v>40</v>
      </c>
    </row>
    <row r="614" spans="1:2">
      <c r="A614" s="9" t="s">
        <v>71</v>
      </c>
      <c r="B614" t="s">
        <v>40</v>
      </c>
    </row>
    <row r="615" spans="1:2">
      <c r="A615" s="9" t="s">
        <v>69</v>
      </c>
      <c r="B615" t="s">
        <v>40</v>
      </c>
    </row>
    <row r="616" spans="1:2">
      <c r="A616" s="9" t="s">
        <v>70</v>
      </c>
      <c r="B616" s="8" t="s">
        <v>45</v>
      </c>
    </row>
    <row r="617" spans="1:2">
      <c r="A617" s="10" t="s">
        <v>67</v>
      </c>
      <c r="B617" s="8" t="s">
        <v>45</v>
      </c>
    </row>
    <row r="618" spans="1:2">
      <c r="A618" s="10" t="s">
        <v>66</v>
      </c>
      <c r="B618" s="8" t="s">
        <v>45</v>
      </c>
    </row>
    <row r="619" spans="1:2">
      <c r="A619" s="9" t="s">
        <v>63</v>
      </c>
      <c r="B619" t="s">
        <v>40</v>
      </c>
    </row>
    <row r="620" spans="1:2">
      <c r="A620" s="9" t="s">
        <v>60</v>
      </c>
      <c r="B620" s="8" t="s">
        <v>45</v>
      </c>
    </row>
    <row r="621" spans="1:2">
      <c r="A621" s="11" t="s">
        <v>72</v>
      </c>
      <c r="B621" s="8" t="s">
        <v>73</v>
      </c>
    </row>
    <row r="622" spans="1:2">
      <c r="A622" t="s">
        <v>50</v>
      </c>
      <c r="B622" t="s">
        <v>38</v>
      </c>
    </row>
    <row r="623" spans="1:2">
      <c r="A623" s="9" t="s">
        <v>74</v>
      </c>
      <c r="B623" t="s">
        <v>38</v>
      </c>
    </row>
    <row r="624" spans="1:2">
      <c r="A624" s="9" t="s">
        <v>75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9" t="s">
        <v>62</v>
      </c>
      <c r="B627" s="8" t="s">
        <v>40</v>
      </c>
    </row>
    <row r="628" spans="1:2">
      <c r="A628" s="9" t="s">
        <v>65</v>
      </c>
      <c r="B628" s="8" t="s">
        <v>45</v>
      </c>
    </row>
    <row r="629" spans="1:2">
      <c r="A629" t="s">
        <v>53</v>
      </c>
      <c r="B629" t="s">
        <v>45</v>
      </c>
    </row>
    <row r="630" spans="1:2">
      <c r="A630" s="9" t="s">
        <v>61</v>
      </c>
      <c r="B630" s="8" t="s">
        <v>40</v>
      </c>
    </row>
    <row r="631" spans="1:2">
      <c r="A631" t="s">
        <v>54</v>
      </c>
      <c r="B631" t="s">
        <v>40</v>
      </c>
    </row>
    <row r="632" spans="1:2">
      <c r="A632" s="9" t="s">
        <v>59</v>
      </c>
      <c r="B632" t="s">
        <v>45</v>
      </c>
    </row>
    <row r="633" spans="1:2">
      <c r="A633" t="s">
        <v>55</v>
      </c>
      <c r="B633" t="s">
        <v>38</v>
      </c>
    </row>
    <row r="634" spans="1:2">
      <c r="A634" t="s">
        <v>56</v>
      </c>
      <c r="B634" t="s">
        <v>40</v>
      </c>
    </row>
    <row r="635" spans="1:2">
      <c r="A635" s="8" t="s">
        <v>57</v>
      </c>
      <c r="B635" t="s">
        <v>38</v>
      </c>
    </row>
    <row r="636" spans="1:2">
      <c r="A636" s="9" t="s">
        <v>76</v>
      </c>
      <c r="B636" t="s">
        <v>38</v>
      </c>
    </row>
    <row r="637" spans="1:2">
      <c r="A637" s="8" t="s">
        <v>77</v>
      </c>
      <c r="B637" t="s">
        <v>45</v>
      </c>
    </row>
    <row r="638" spans="1:2">
      <c r="A638" t="s">
        <v>78</v>
      </c>
      <c r="B638" s="8" t="s">
        <v>38</v>
      </c>
    </row>
    <row r="639" spans="1:2">
      <c r="A639" t="s">
        <v>79</v>
      </c>
      <c r="B639" s="8" t="s">
        <v>45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180"/>
  <sheetViews>
    <sheetView showGridLines="0" zoomScale="70" zoomScaleNormal="70" zoomScaleSheetLayoutView="85" workbookViewId="0">
      <selection activeCell="A44" sqref="A44"/>
    </sheetView>
  </sheetViews>
  <sheetFormatPr baseColWidth="10" defaultColWidth="11.42578125" defaultRowHeight="11.25"/>
  <cols>
    <col min="1" max="1" width="42" style="41" customWidth="1"/>
    <col min="2" max="2" width="16.140625" style="41" bestFit="1" customWidth="1"/>
    <col min="3" max="6" width="15.5703125" style="41" bestFit="1" customWidth="1"/>
    <col min="7" max="7" width="24.5703125" style="41" bestFit="1" customWidth="1"/>
    <col min="8" max="9" width="29" style="41" bestFit="1" customWidth="1"/>
    <col min="10" max="10" width="22.42578125" style="41" customWidth="1"/>
    <col min="11" max="11" width="25.5703125" style="41" bestFit="1" customWidth="1"/>
    <col min="12" max="15" width="11.42578125" style="41"/>
    <col min="16" max="16" width="0" style="41" hidden="1" customWidth="1"/>
    <col min="17" max="16384" width="11.42578125" style="41"/>
  </cols>
  <sheetData>
    <row r="1" spans="1:16" s="16" customFormat="1" ht="35.25">
      <c r="A1" s="14" t="str">
        <f>IF(B9="(Todas)",B3,B9)</f>
        <v>13-27 MAYO</v>
      </c>
      <c r="B1" s="15" t="s">
        <v>224</v>
      </c>
      <c r="C1" s="15"/>
      <c r="D1" s="15"/>
      <c r="E1" s="15"/>
      <c r="F1" s="15"/>
      <c r="G1" s="15"/>
      <c r="H1" s="15"/>
      <c r="I1" s="15"/>
    </row>
    <row r="2" spans="1:16" s="16" customFormat="1" ht="27">
      <c r="A2" s="17" t="s">
        <v>33</v>
      </c>
      <c r="B2" s="42" t="str">
        <f>CONCATENATE(A2,A1,A3)</f>
        <v>REPORTE DE CONSUMOS 13-27 MAYO DE 2024</v>
      </c>
      <c r="C2" s="18"/>
      <c r="D2" s="18"/>
      <c r="E2" s="18"/>
      <c r="F2" s="18"/>
      <c r="G2" s="18"/>
      <c r="H2" s="18"/>
      <c r="I2" s="18"/>
    </row>
    <row r="3" spans="1:16" s="16" customFormat="1">
      <c r="A3" s="17" t="s">
        <v>80</v>
      </c>
      <c r="B3" s="17"/>
    </row>
    <row r="4" spans="1:16" s="16" customFormat="1">
      <c r="A4" s="17"/>
      <c r="B4" s="17" t="s">
        <v>13</v>
      </c>
      <c r="C4" s="17" t="s">
        <v>20</v>
      </c>
    </row>
    <row r="5" spans="1:16" s="16" customFormat="1"/>
    <row r="6" spans="1:16" s="16" customFormat="1"/>
    <row r="7" spans="1:16" s="16" customFormat="1"/>
    <row r="8" spans="1:16" s="20" customFormat="1" ht="14.25">
      <c r="A8" s="19"/>
      <c r="B8" s="19"/>
    </row>
    <row r="9" spans="1:16" s="20" customFormat="1" ht="14.25">
      <c r="A9" s="21" t="s">
        <v>7</v>
      </c>
      <c r="B9" s="22" t="s">
        <v>223</v>
      </c>
    </row>
    <row r="10" spans="1:16" s="23" customFormat="1" ht="14.25"/>
    <row r="11" spans="1:16" s="20" customFormat="1" ht="14.25">
      <c r="A11" s="57"/>
      <c r="B11" s="57"/>
      <c r="C11" s="57" t="s">
        <v>4</v>
      </c>
      <c r="D11" s="57" t="s">
        <v>31</v>
      </c>
      <c r="E11" s="57"/>
      <c r="F11" s="57"/>
      <c r="G11" s="57"/>
      <c r="H11" s="57"/>
      <c r="I11"/>
      <c r="J11" s="19"/>
      <c r="K11" s="19"/>
    </row>
    <row r="12" spans="1:16" s="20" customFormat="1" ht="15">
      <c r="A12" s="57"/>
      <c r="B12" s="57"/>
      <c r="C12" s="24" t="s">
        <v>40</v>
      </c>
      <c r="D12" s="25"/>
      <c r="E12" s="24" t="s">
        <v>38</v>
      </c>
      <c r="F12" s="25"/>
      <c r="G12" s="53" t="s">
        <v>32</v>
      </c>
      <c r="H12" s="53" t="s">
        <v>35</v>
      </c>
      <c r="I12"/>
      <c r="J12" s="19"/>
      <c r="K12" s="19"/>
    </row>
    <row r="13" spans="1:16" s="20" customFormat="1" ht="15">
      <c r="A13" s="26" t="s">
        <v>88</v>
      </c>
      <c r="B13" s="27" t="s">
        <v>10</v>
      </c>
      <c r="C13" s="28" t="s">
        <v>5</v>
      </c>
      <c r="D13" s="27" t="s">
        <v>34</v>
      </c>
      <c r="E13" s="28" t="s">
        <v>5</v>
      </c>
      <c r="F13" s="27" t="s">
        <v>34</v>
      </c>
      <c r="G13" s="54"/>
      <c r="H13" s="54"/>
      <c r="I13"/>
      <c r="J13" s="19"/>
      <c r="K13" s="19"/>
    </row>
    <row r="14" spans="1:16" s="20" customFormat="1" ht="14.25">
      <c r="A14" s="29" t="s">
        <v>136</v>
      </c>
      <c r="B14" s="30">
        <v>9019311190</v>
      </c>
      <c r="C14" s="31">
        <v>164.24999999999997</v>
      </c>
      <c r="D14" s="32">
        <v>2626277.0175000001</v>
      </c>
      <c r="E14" s="47">
        <v>171.60999999999999</v>
      </c>
      <c r="F14" s="32">
        <v>1631877.2441999996</v>
      </c>
      <c r="G14" s="33">
        <v>335.85999999999996</v>
      </c>
      <c r="H14" s="34">
        <v>4258154.2616999997</v>
      </c>
      <c r="I14"/>
      <c r="J14" s="19"/>
      <c r="K14" s="19"/>
      <c r="P14" s="20" t="str">
        <f>+A14</f>
        <v>SG ALCALDIA MAYOR OC 125415</v>
      </c>
    </row>
    <row r="15" spans="1:16" s="20" customFormat="1" ht="15">
      <c r="A15" s="49" t="s">
        <v>225</v>
      </c>
      <c r="B15" s="58"/>
      <c r="C15" s="50">
        <v>164.24999999999997</v>
      </c>
      <c r="D15" s="59">
        <v>2626277.0175000001</v>
      </c>
      <c r="E15" s="60">
        <v>171.60999999999999</v>
      </c>
      <c r="F15" s="59">
        <v>1631877.2441999996</v>
      </c>
      <c r="G15" s="51">
        <v>335.85999999999996</v>
      </c>
      <c r="H15" s="52">
        <v>4258154.2616999997</v>
      </c>
      <c r="I15"/>
      <c r="J15" s="19"/>
      <c r="K15" s="19"/>
      <c r="P15" s="20" t="str">
        <f t="shared" ref="P15:P38" si="0">+A15</f>
        <v>Total SG ALCALDIA MAYOR OC 125415</v>
      </c>
    </row>
    <row r="16" spans="1:16" s="20" customFormat="1" ht="15">
      <c r="A16" s="35" t="s">
        <v>9</v>
      </c>
      <c r="B16" s="36"/>
      <c r="C16" s="37">
        <v>164.24999999999997</v>
      </c>
      <c r="D16" s="38">
        <v>2626277.0175000001</v>
      </c>
      <c r="E16" s="48">
        <v>171.60999999999999</v>
      </c>
      <c r="F16" s="38">
        <v>1631877.2441999996</v>
      </c>
      <c r="G16" s="39">
        <v>335.85999999999996</v>
      </c>
      <c r="H16" s="40">
        <v>4258154.2616999997</v>
      </c>
      <c r="I16"/>
      <c r="J16" s="19"/>
      <c r="K16" s="19"/>
      <c r="P16" s="20" t="str">
        <f t="shared" si="0"/>
        <v>Total general</v>
      </c>
    </row>
    <row r="17" spans="1:16" ht="12.75">
      <c r="A17"/>
      <c r="B17"/>
      <c r="C17"/>
      <c r="D17"/>
      <c r="E17"/>
      <c r="F17"/>
      <c r="G17"/>
      <c r="H17"/>
      <c r="I17"/>
      <c r="J17" s="19"/>
      <c r="K17" s="19"/>
      <c r="P17" s="41">
        <f t="shared" si="0"/>
        <v>0</v>
      </c>
    </row>
    <row r="18" spans="1:16" ht="12.75">
      <c r="A18"/>
      <c r="B18"/>
      <c r="C18"/>
      <c r="D18"/>
      <c r="E18"/>
      <c r="F18"/>
      <c r="G18"/>
      <c r="H18"/>
      <c r="I18"/>
      <c r="J18" s="19"/>
      <c r="K18" s="19"/>
      <c r="P18" s="41">
        <f t="shared" si="0"/>
        <v>0</v>
      </c>
    </row>
    <row r="19" spans="1:16" ht="12.75">
      <c r="A19"/>
      <c r="B19"/>
      <c r="C19"/>
      <c r="D19"/>
      <c r="E19"/>
      <c r="F19"/>
      <c r="G19"/>
      <c r="H19"/>
      <c r="I19"/>
      <c r="J19" s="19"/>
      <c r="K19" s="19"/>
      <c r="P19" s="41">
        <f t="shared" si="0"/>
        <v>0</v>
      </c>
    </row>
    <row r="20" spans="1:16" ht="12.75">
      <c r="A20"/>
      <c r="B20"/>
      <c r="C20"/>
      <c r="D20"/>
      <c r="E20"/>
      <c r="F20"/>
      <c r="G20"/>
      <c r="H20"/>
      <c r="I20"/>
      <c r="J20" s="19"/>
      <c r="P20" s="41">
        <f t="shared" si="0"/>
        <v>0</v>
      </c>
    </row>
    <row r="21" spans="1:16" ht="12.75">
      <c r="A21"/>
      <c r="B21"/>
      <c r="C21"/>
      <c r="D21"/>
      <c r="E21"/>
      <c r="F21"/>
      <c r="G21"/>
      <c r="H21"/>
      <c r="I21"/>
      <c r="J21" s="19"/>
      <c r="P21" s="41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 s="19"/>
      <c r="P22" s="41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 s="19"/>
      <c r="P23" s="41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 s="19"/>
      <c r="P24" s="41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 s="19"/>
      <c r="P25" s="41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P26" s="41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P27" s="41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P28" s="41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P29" s="41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P30" s="41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P31" s="41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P32" s="4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P33" s="4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P34" s="4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P35" s="4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P36" s="4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P37" s="4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P38" s="4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</row>
    <row r="40" spans="1:16" ht="12.75">
      <c r="A40"/>
      <c r="B40"/>
      <c r="C40"/>
      <c r="D40"/>
      <c r="E40"/>
      <c r="F40"/>
      <c r="G40"/>
      <c r="H40"/>
      <c r="I40"/>
    </row>
    <row r="41" spans="1:16" ht="12.75">
      <c r="A41"/>
      <c r="B41"/>
      <c r="C41"/>
      <c r="D41"/>
      <c r="E41"/>
      <c r="F41"/>
      <c r="G41"/>
      <c r="H41"/>
      <c r="I41"/>
    </row>
    <row r="42" spans="1:16" ht="12.75">
      <c r="A42"/>
      <c r="B42"/>
      <c r="C42"/>
      <c r="D42"/>
      <c r="E42"/>
      <c r="F42"/>
      <c r="G42"/>
      <c r="H42"/>
      <c r="I42"/>
    </row>
    <row r="43" spans="1:16" ht="12.75">
      <c r="A43"/>
      <c r="B43"/>
      <c r="C43"/>
      <c r="D43"/>
      <c r="E43"/>
      <c r="F43"/>
      <c r="G43"/>
      <c r="H43"/>
      <c r="I43"/>
    </row>
    <row r="44" spans="1:16" ht="12.75">
      <c r="A44" s="56"/>
      <c r="B44"/>
      <c r="C44"/>
      <c r="D44"/>
      <c r="E44"/>
      <c r="F44"/>
      <c r="G44"/>
      <c r="H44"/>
      <c r="I44"/>
    </row>
    <row r="45" spans="1:16" ht="12.75">
      <c r="A45"/>
      <c r="B45"/>
      <c r="C45"/>
      <c r="D45"/>
      <c r="E45"/>
      <c r="F45"/>
      <c r="G45"/>
      <c r="H45"/>
      <c r="I45"/>
    </row>
    <row r="46" spans="1:16" ht="12.75">
      <c r="A46"/>
      <c r="B46"/>
      <c r="C46"/>
      <c r="D46"/>
      <c r="E46"/>
      <c r="F46"/>
      <c r="G46"/>
      <c r="H46"/>
      <c r="I46"/>
    </row>
    <row r="47" spans="1:16" ht="12.75">
      <c r="A47"/>
      <c r="B47"/>
      <c r="C47"/>
      <c r="D47"/>
      <c r="E47"/>
      <c r="F47"/>
      <c r="G47"/>
      <c r="H47"/>
      <c r="I47"/>
    </row>
    <row r="48" spans="1:16" ht="12.75">
      <c r="A48"/>
      <c r="B48"/>
      <c r="C48"/>
      <c r="D48"/>
      <c r="E48"/>
      <c r="F48"/>
      <c r="G48"/>
      <c r="H48"/>
      <c r="I48"/>
    </row>
    <row r="49" spans="1:9" ht="12.75">
      <c r="A49"/>
      <c r="B49"/>
      <c r="C49"/>
      <c r="D49"/>
      <c r="E49"/>
      <c r="F49"/>
      <c r="G49"/>
      <c r="H49"/>
      <c r="I49"/>
    </row>
    <row r="50" spans="1:9" ht="12.75">
      <c r="A50"/>
      <c r="B50"/>
      <c r="C50"/>
      <c r="D50"/>
      <c r="E50"/>
      <c r="F50"/>
      <c r="G50"/>
      <c r="H50"/>
      <c r="I50"/>
    </row>
    <row r="51" spans="1:9" ht="12.75">
      <c r="A51"/>
      <c r="B51"/>
      <c r="C51"/>
      <c r="D51"/>
      <c r="E51"/>
      <c r="F51"/>
      <c r="G51"/>
      <c r="H51"/>
      <c r="I51"/>
    </row>
    <row r="52" spans="1:9" ht="12.75">
      <c r="A52"/>
      <c r="B52"/>
      <c r="C52"/>
      <c r="D52"/>
      <c r="E52"/>
      <c r="F52"/>
      <c r="G52"/>
      <c r="H52"/>
      <c r="I52"/>
    </row>
    <row r="53" spans="1:9" ht="12.75">
      <c r="A53"/>
      <c r="B53"/>
      <c r="C53"/>
      <c r="D53"/>
      <c r="E53"/>
      <c r="F53"/>
      <c r="G53"/>
      <c r="H53"/>
      <c r="I53"/>
    </row>
    <row r="54" spans="1:9" ht="12.75">
      <c r="A54"/>
      <c r="B54"/>
      <c r="C54"/>
      <c r="D54"/>
      <c r="E54"/>
      <c r="F54"/>
      <c r="G54"/>
      <c r="H54"/>
      <c r="I54"/>
    </row>
    <row r="55" spans="1:9" ht="12.75">
      <c r="A55"/>
      <c r="B55"/>
      <c r="C55"/>
      <c r="D55"/>
      <c r="E55"/>
      <c r="F55"/>
      <c r="G55"/>
      <c r="H55"/>
      <c r="I55"/>
    </row>
    <row r="56" spans="1:9" ht="12.75">
      <c r="A56"/>
      <c r="B56"/>
      <c r="C56"/>
      <c r="D56"/>
      <c r="E56"/>
      <c r="F56"/>
      <c r="G56"/>
      <c r="H56"/>
      <c r="I56"/>
    </row>
    <row r="57" spans="1:9" ht="12.75">
      <c r="A57"/>
      <c r="B57"/>
      <c r="C57"/>
      <c r="D57"/>
      <c r="E57"/>
      <c r="F57"/>
      <c r="G57"/>
      <c r="H57"/>
      <c r="I57"/>
    </row>
    <row r="58" spans="1:9" ht="12.75">
      <c r="A58"/>
      <c r="B58"/>
      <c r="C58"/>
      <c r="D58"/>
      <c r="E58"/>
      <c r="F58"/>
      <c r="G58"/>
      <c r="H58"/>
      <c r="I58"/>
    </row>
    <row r="59" spans="1:9" ht="12.75">
      <c r="A59"/>
      <c r="B59"/>
      <c r="C59"/>
      <c r="D59"/>
      <c r="E59"/>
      <c r="F59"/>
      <c r="G59"/>
      <c r="H59"/>
      <c r="I59"/>
    </row>
    <row r="60" spans="1:9" ht="12.75">
      <c r="A60"/>
      <c r="B60"/>
      <c r="C60"/>
      <c r="D60"/>
      <c r="E60"/>
      <c r="F60"/>
      <c r="G60"/>
      <c r="H60"/>
      <c r="I60"/>
    </row>
    <row r="61" spans="1:9" ht="12.75">
      <c r="A61"/>
      <c r="B61"/>
      <c r="C61"/>
      <c r="D61"/>
      <c r="E61"/>
      <c r="F61"/>
      <c r="G61"/>
      <c r="H61"/>
      <c r="I61"/>
    </row>
    <row r="62" spans="1:9" ht="12.75">
      <c r="A62"/>
      <c r="B62"/>
      <c r="C62"/>
      <c r="D62"/>
      <c r="E62"/>
      <c r="F62"/>
      <c r="G62"/>
      <c r="H62"/>
      <c r="I62"/>
    </row>
    <row r="63" spans="1:9" ht="12.75">
      <c r="A63"/>
      <c r="B63"/>
      <c r="C63"/>
      <c r="D63"/>
      <c r="E63"/>
      <c r="F63"/>
      <c r="G63"/>
      <c r="H63"/>
      <c r="I63"/>
    </row>
    <row r="64" spans="1:9" ht="12.75">
      <c r="A64"/>
      <c r="B64"/>
      <c r="C64"/>
      <c r="D64"/>
      <c r="E64"/>
      <c r="F64"/>
      <c r="G64"/>
      <c r="H64"/>
      <c r="I64"/>
    </row>
    <row r="65" spans="1:9" ht="12.75">
      <c r="A65"/>
      <c r="B65"/>
      <c r="C65"/>
      <c r="D65"/>
      <c r="E65"/>
      <c r="F65"/>
      <c r="G65"/>
      <c r="H65"/>
      <c r="I65"/>
    </row>
    <row r="66" spans="1:9" ht="12.75">
      <c r="A66"/>
      <c r="B66"/>
      <c r="C66"/>
      <c r="D66"/>
      <c r="E66"/>
      <c r="F66"/>
      <c r="G66"/>
      <c r="H66"/>
      <c r="I66"/>
    </row>
    <row r="67" spans="1:9" ht="12.75">
      <c r="A67"/>
      <c r="B67"/>
      <c r="C67"/>
      <c r="D67"/>
      <c r="E67"/>
      <c r="F67"/>
      <c r="G67"/>
      <c r="H67"/>
      <c r="I67"/>
    </row>
    <row r="68" spans="1:9" ht="12.75">
      <c r="A68"/>
      <c r="B68"/>
      <c r="C68"/>
      <c r="D68"/>
      <c r="E68"/>
      <c r="F68"/>
      <c r="G68"/>
      <c r="H68"/>
      <c r="I68"/>
    </row>
    <row r="69" spans="1:9" ht="12.75">
      <c r="A69"/>
      <c r="B69"/>
      <c r="C69"/>
      <c r="D69"/>
      <c r="E69"/>
      <c r="F69"/>
      <c r="G69"/>
      <c r="H69"/>
      <c r="I69"/>
    </row>
    <row r="70" spans="1:9" ht="12.75">
      <c r="A70"/>
      <c r="B70"/>
      <c r="C70"/>
      <c r="D70"/>
      <c r="E70"/>
      <c r="F70"/>
      <c r="G70"/>
      <c r="H70"/>
      <c r="I70"/>
    </row>
    <row r="71" spans="1:9" ht="12.75">
      <c r="A71"/>
      <c r="B71"/>
      <c r="C71"/>
      <c r="D71"/>
      <c r="E71"/>
      <c r="F71"/>
      <c r="G71"/>
      <c r="H71"/>
      <c r="I71"/>
    </row>
    <row r="72" spans="1:9" ht="12.75">
      <c r="A72"/>
      <c r="B72"/>
      <c r="C72"/>
      <c r="D72"/>
      <c r="E72"/>
      <c r="F72"/>
      <c r="G72"/>
      <c r="H72"/>
      <c r="I72"/>
    </row>
    <row r="73" spans="1:9" ht="12.75">
      <c r="A73"/>
      <c r="B73"/>
      <c r="C73"/>
      <c r="D73"/>
      <c r="E73"/>
      <c r="F73"/>
      <c r="G73"/>
      <c r="H73"/>
      <c r="I73"/>
    </row>
    <row r="74" spans="1:9" ht="12.75">
      <c r="A74"/>
      <c r="B74"/>
      <c r="C74"/>
      <c r="D74"/>
      <c r="E74"/>
      <c r="F74"/>
      <c r="G74"/>
      <c r="H74"/>
      <c r="I74"/>
    </row>
    <row r="75" spans="1:9" ht="12.75">
      <c r="A75"/>
      <c r="B75"/>
      <c r="C75"/>
      <c r="D75"/>
      <c r="E75"/>
      <c r="F75"/>
      <c r="G75"/>
      <c r="H75"/>
      <c r="I75"/>
    </row>
    <row r="76" spans="1:9" ht="12.75">
      <c r="A76"/>
      <c r="B76"/>
      <c r="C76"/>
      <c r="D76"/>
      <c r="E76"/>
      <c r="F76"/>
      <c r="G76"/>
      <c r="H76"/>
      <c r="I76"/>
    </row>
    <row r="77" spans="1:9" ht="12.75">
      <c r="A77"/>
      <c r="B77"/>
      <c r="C77"/>
      <c r="D77"/>
      <c r="E77"/>
      <c r="F77"/>
      <c r="G77"/>
      <c r="H77"/>
      <c r="I77"/>
    </row>
    <row r="78" spans="1:9" ht="12.75">
      <c r="A78"/>
      <c r="B78"/>
      <c r="C78"/>
      <c r="D78"/>
      <c r="E78"/>
      <c r="F78"/>
      <c r="G78"/>
      <c r="H78"/>
      <c r="I78"/>
    </row>
    <row r="79" spans="1:9" ht="12.75">
      <c r="A79"/>
      <c r="B79"/>
      <c r="C79"/>
      <c r="D79"/>
      <c r="E79"/>
      <c r="F79"/>
      <c r="G79"/>
      <c r="H79"/>
      <c r="I79"/>
    </row>
    <row r="80" spans="1:9" ht="12.75">
      <c r="A80"/>
      <c r="B80"/>
      <c r="C80"/>
      <c r="D80"/>
      <c r="E80"/>
      <c r="F80"/>
      <c r="G80"/>
      <c r="H80"/>
      <c r="I80"/>
    </row>
    <row r="81" spans="1:9" ht="12.75">
      <c r="A81"/>
      <c r="B81"/>
      <c r="C81"/>
      <c r="D81"/>
      <c r="E81"/>
      <c r="F81"/>
      <c r="G81"/>
      <c r="H81"/>
      <c r="I81"/>
    </row>
    <row r="82" spans="1:9" ht="12.75">
      <c r="A82"/>
      <c r="B82"/>
      <c r="C82"/>
      <c r="D82"/>
      <c r="E82"/>
      <c r="F82"/>
      <c r="G82"/>
      <c r="H82"/>
      <c r="I82"/>
    </row>
    <row r="83" spans="1:9" ht="12.75">
      <c r="A83"/>
      <c r="B83"/>
      <c r="C83"/>
      <c r="D83"/>
      <c r="E83"/>
      <c r="F83"/>
      <c r="G83"/>
      <c r="H83"/>
      <c r="I83"/>
    </row>
    <row r="84" spans="1:9" ht="12.75">
      <c r="A84"/>
      <c r="B84"/>
      <c r="C84"/>
      <c r="D84"/>
      <c r="E84"/>
      <c r="F84"/>
      <c r="G84"/>
      <c r="H84"/>
      <c r="I84"/>
    </row>
    <row r="85" spans="1:9" ht="12.75">
      <c r="A85"/>
      <c r="B85"/>
      <c r="C85"/>
      <c r="D85"/>
      <c r="E85"/>
      <c r="F85"/>
      <c r="G85"/>
      <c r="H85"/>
      <c r="I85"/>
    </row>
    <row r="86" spans="1:9" ht="12.75">
      <c r="A86"/>
      <c r="B86"/>
      <c r="C86"/>
      <c r="D86"/>
      <c r="E86"/>
      <c r="F86"/>
      <c r="G86"/>
      <c r="H86"/>
      <c r="I86"/>
    </row>
    <row r="87" spans="1:9" ht="12.75">
      <c r="A87"/>
      <c r="B87"/>
      <c r="C87"/>
      <c r="D87"/>
      <c r="E87"/>
      <c r="F87"/>
      <c r="G87"/>
      <c r="H87"/>
      <c r="I87"/>
    </row>
    <row r="88" spans="1:9" ht="12.75">
      <c r="A88"/>
      <c r="B88"/>
      <c r="C88"/>
      <c r="D88"/>
      <c r="E88"/>
      <c r="F88"/>
      <c r="G88"/>
      <c r="H88"/>
      <c r="I88"/>
    </row>
    <row r="89" spans="1:9" ht="12.75">
      <c r="A89"/>
      <c r="B89"/>
      <c r="C89"/>
      <c r="D89"/>
      <c r="E89"/>
      <c r="F89"/>
      <c r="G89"/>
      <c r="H89"/>
      <c r="I89"/>
    </row>
    <row r="90" spans="1:9" ht="12.75">
      <c r="A90"/>
      <c r="B90"/>
      <c r="C90"/>
      <c r="D90"/>
      <c r="E90"/>
      <c r="F90"/>
      <c r="G90"/>
      <c r="H90"/>
      <c r="I90"/>
    </row>
    <row r="91" spans="1:9" ht="12.75">
      <c r="A91"/>
      <c r="B91"/>
      <c r="C91"/>
      <c r="D91"/>
      <c r="E91"/>
      <c r="F91"/>
      <c r="G91"/>
      <c r="H91"/>
      <c r="I91"/>
    </row>
    <row r="92" spans="1:9" ht="12.75">
      <c r="A92"/>
      <c r="B92"/>
      <c r="C92"/>
      <c r="D92"/>
      <c r="E92"/>
      <c r="F92"/>
      <c r="G92"/>
      <c r="H92"/>
      <c r="I92"/>
    </row>
    <row r="93" spans="1:9" ht="12.75">
      <c r="A93"/>
      <c r="B93"/>
      <c r="C93"/>
      <c r="D93"/>
      <c r="E93"/>
      <c r="F93"/>
      <c r="G93"/>
      <c r="H93"/>
      <c r="I93"/>
    </row>
    <row r="94" spans="1:9" ht="12.75">
      <c r="A94"/>
      <c r="B94"/>
      <c r="C94"/>
      <c r="D94"/>
      <c r="E94"/>
      <c r="F94"/>
      <c r="G94"/>
      <c r="H94"/>
      <c r="I94"/>
    </row>
    <row r="95" spans="1:9" ht="12.75">
      <c r="A95"/>
      <c r="B95"/>
      <c r="C95"/>
      <c r="D95"/>
      <c r="E95"/>
      <c r="F95"/>
      <c r="G95"/>
      <c r="H95"/>
      <c r="I95"/>
    </row>
    <row r="96" spans="1:9" ht="12.75">
      <c r="A96"/>
      <c r="B96"/>
      <c r="C96"/>
      <c r="D96"/>
      <c r="E96"/>
      <c r="F96"/>
      <c r="G96"/>
      <c r="H96"/>
      <c r="I96"/>
    </row>
    <row r="97" spans="1:9" ht="12.75">
      <c r="A97"/>
      <c r="B97"/>
      <c r="C97"/>
      <c r="D97"/>
      <c r="E97"/>
      <c r="F97"/>
      <c r="G97"/>
      <c r="H97"/>
      <c r="I97"/>
    </row>
    <row r="98" spans="1:9" ht="12.75">
      <c r="A98"/>
      <c r="B98"/>
      <c r="C98"/>
      <c r="D98"/>
      <c r="E98"/>
      <c r="F98"/>
      <c r="G98"/>
      <c r="H98"/>
      <c r="I98"/>
    </row>
    <row r="99" spans="1:9" ht="12.75">
      <c r="A99"/>
      <c r="B99"/>
      <c r="C99"/>
      <c r="D99"/>
      <c r="E99"/>
      <c r="F99"/>
      <c r="G99"/>
      <c r="H99"/>
      <c r="I99"/>
    </row>
    <row r="100" spans="1:9" ht="12.75">
      <c r="A100"/>
      <c r="B100"/>
      <c r="C100"/>
      <c r="D100"/>
      <c r="E100"/>
      <c r="F100"/>
      <c r="G100"/>
      <c r="H100"/>
      <c r="I100"/>
    </row>
    <row r="101" spans="1:9" ht="12.75">
      <c r="A101"/>
      <c r="B101"/>
      <c r="C101"/>
      <c r="D101"/>
      <c r="E101"/>
      <c r="F101"/>
      <c r="G101"/>
      <c r="H101"/>
      <c r="I101"/>
    </row>
    <row r="102" spans="1:9" ht="12.75">
      <c r="A102"/>
      <c r="B102"/>
      <c r="C102"/>
      <c r="D102"/>
      <c r="E102"/>
      <c r="F102"/>
      <c r="G102"/>
      <c r="H102"/>
      <c r="I102"/>
    </row>
    <row r="103" spans="1:9" ht="12.75">
      <c r="A103"/>
      <c r="B103"/>
      <c r="C103"/>
      <c r="D103"/>
      <c r="E103"/>
      <c r="F103"/>
      <c r="G103"/>
      <c r="H103"/>
      <c r="I103"/>
    </row>
    <row r="104" spans="1:9" ht="12.75">
      <c r="A104"/>
      <c r="B104"/>
      <c r="C104"/>
      <c r="D104"/>
      <c r="E104"/>
      <c r="F104"/>
      <c r="G104"/>
      <c r="H104"/>
      <c r="I104"/>
    </row>
    <row r="105" spans="1:9" ht="12.75">
      <c r="A105"/>
      <c r="B105"/>
      <c r="C105"/>
      <c r="D105"/>
      <c r="E105"/>
      <c r="F105"/>
      <c r="G105"/>
      <c r="H105"/>
      <c r="I105"/>
    </row>
    <row r="106" spans="1:9" ht="12.75">
      <c r="A106"/>
      <c r="B106"/>
      <c r="C106"/>
      <c r="D106"/>
      <c r="E106"/>
      <c r="F106"/>
      <c r="G106"/>
      <c r="H106"/>
      <c r="I106"/>
    </row>
    <row r="107" spans="1:9" ht="12.75">
      <c r="A107"/>
      <c r="B107"/>
      <c r="C107"/>
      <c r="D107"/>
      <c r="E107"/>
      <c r="F107"/>
      <c r="G107"/>
      <c r="H107"/>
      <c r="I107"/>
    </row>
    <row r="108" spans="1:9" ht="12.75">
      <c r="A108"/>
      <c r="B108"/>
      <c r="C108"/>
      <c r="D108"/>
      <c r="E108"/>
      <c r="F108"/>
      <c r="G108"/>
      <c r="H108"/>
      <c r="I108"/>
    </row>
    <row r="109" spans="1:9" ht="12.75">
      <c r="A109"/>
      <c r="B109"/>
      <c r="C109"/>
      <c r="D109"/>
      <c r="E109"/>
      <c r="F109"/>
      <c r="G109"/>
      <c r="H109"/>
      <c r="I109"/>
    </row>
    <row r="110" spans="1:9" ht="12.75">
      <c r="A110"/>
      <c r="B110"/>
      <c r="C110"/>
      <c r="D110"/>
      <c r="E110"/>
      <c r="F110"/>
      <c r="G110"/>
      <c r="H110"/>
      <c r="I110"/>
    </row>
    <row r="111" spans="1:9" ht="12.75">
      <c r="A111"/>
      <c r="B111"/>
      <c r="C111"/>
      <c r="D111"/>
      <c r="E111"/>
      <c r="F111"/>
      <c r="G111"/>
      <c r="H111"/>
      <c r="I111"/>
    </row>
    <row r="112" spans="1:9" ht="12.75">
      <c r="A112"/>
      <c r="B112"/>
      <c r="C112"/>
      <c r="D112"/>
      <c r="E112"/>
      <c r="F112"/>
      <c r="G112"/>
      <c r="H112"/>
      <c r="I112"/>
    </row>
    <row r="113" spans="1:9" ht="12.75">
      <c r="A113"/>
      <c r="B113"/>
      <c r="C113"/>
      <c r="D113"/>
      <c r="E113"/>
      <c r="F113"/>
      <c r="G113"/>
      <c r="H113"/>
      <c r="I113"/>
    </row>
    <row r="114" spans="1:9" ht="12.75">
      <c r="A114"/>
      <c r="B114"/>
      <c r="C114"/>
      <c r="D114"/>
      <c r="E114"/>
      <c r="F114"/>
      <c r="G114"/>
      <c r="H114"/>
      <c r="I114"/>
    </row>
    <row r="115" spans="1:9" ht="12.75">
      <c r="A115"/>
      <c r="B115"/>
      <c r="C115"/>
      <c r="D115"/>
      <c r="E115"/>
      <c r="F115"/>
      <c r="G115"/>
      <c r="H115"/>
      <c r="I115"/>
    </row>
    <row r="116" spans="1:9" ht="12.75">
      <c r="A116"/>
      <c r="B116"/>
      <c r="C116"/>
      <c r="D116"/>
      <c r="E116"/>
      <c r="F116"/>
      <c r="G116"/>
      <c r="H116"/>
      <c r="I116"/>
    </row>
    <row r="117" spans="1:9" ht="12.75">
      <c r="A117"/>
      <c r="B117"/>
      <c r="C117"/>
      <c r="D117"/>
      <c r="E117"/>
      <c r="F117"/>
      <c r="G117"/>
      <c r="H117"/>
      <c r="I117"/>
    </row>
    <row r="118" spans="1:9" ht="12.75">
      <c r="A118"/>
      <c r="B118"/>
      <c r="C118"/>
      <c r="D118"/>
      <c r="E118"/>
      <c r="F118"/>
      <c r="G118"/>
      <c r="H118"/>
      <c r="I118"/>
    </row>
    <row r="119" spans="1:9" ht="12.75">
      <c r="A119"/>
      <c r="B119"/>
      <c r="C119"/>
      <c r="D119"/>
      <c r="E119"/>
      <c r="F119"/>
      <c r="G119"/>
      <c r="H119"/>
      <c r="I119"/>
    </row>
    <row r="120" spans="1:9" ht="12.75">
      <c r="A120"/>
      <c r="B120"/>
      <c r="C120"/>
      <c r="D120"/>
      <c r="E120"/>
      <c r="F120"/>
      <c r="G120"/>
      <c r="H120"/>
      <c r="I120"/>
    </row>
    <row r="121" spans="1:9" ht="12.75">
      <c r="A121"/>
      <c r="B121"/>
      <c r="C121"/>
      <c r="D121"/>
      <c r="E121"/>
      <c r="F121"/>
      <c r="G121"/>
      <c r="H121"/>
      <c r="I121"/>
    </row>
    <row r="122" spans="1:9" ht="12.75">
      <c r="A122"/>
      <c r="B122"/>
      <c r="C122"/>
      <c r="D122"/>
      <c r="E122"/>
      <c r="F122"/>
      <c r="G122"/>
      <c r="H122"/>
      <c r="I122"/>
    </row>
    <row r="123" spans="1:9" ht="12.75">
      <c r="A123"/>
      <c r="B123"/>
      <c r="C123"/>
      <c r="D123"/>
      <c r="E123"/>
      <c r="F123"/>
      <c r="G123"/>
      <c r="H123"/>
      <c r="I123"/>
    </row>
    <row r="124" spans="1:9" ht="12.75">
      <c r="A124"/>
      <c r="B124"/>
      <c r="C124"/>
      <c r="D124"/>
      <c r="E124"/>
      <c r="F124"/>
      <c r="G124"/>
      <c r="H124"/>
      <c r="I124"/>
    </row>
    <row r="125" spans="1:9" ht="12.75">
      <c r="A125"/>
      <c r="B125"/>
      <c r="C125"/>
      <c r="D125"/>
      <c r="E125"/>
      <c r="F125"/>
      <c r="G125"/>
      <c r="H125"/>
      <c r="I125"/>
    </row>
    <row r="126" spans="1:9" ht="12.75">
      <c r="A126"/>
      <c r="B126"/>
      <c r="C126"/>
      <c r="D126"/>
      <c r="E126"/>
      <c r="F126"/>
      <c r="G126"/>
      <c r="H126"/>
      <c r="I126"/>
    </row>
    <row r="127" spans="1:9" ht="12.75">
      <c r="A127"/>
      <c r="B127"/>
      <c r="C127"/>
      <c r="D127"/>
      <c r="E127"/>
      <c r="F127"/>
      <c r="G127"/>
      <c r="H127"/>
      <c r="I127"/>
    </row>
    <row r="128" spans="1:9" ht="12.75">
      <c r="A128"/>
      <c r="B128"/>
      <c r="C128"/>
      <c r="D128"/>
      <c r="E128"/>
      <c r="F128"/>
      <c r="G128"/>
      <c r="H128"/>
      <c r="I128"/>
    </row>
    <row r="129" spans="1:9" ht="12.75">
      <c r="A129"/>
      <c r="B129"/>
      <c r="C129"/>
      <c r="D129"/>
      <c r="E129"/>
      <c r="F129"/>
      <c r="G129"/>
      <c r="H129"/>
      <c r="I129"/>
    </row>
    <row r="130" spans="1:9" ht="12.75">
      <c r="A130"/>
      <c r="B130"/>
      <c r="C130"/>
      <c r="D130"/>
      <c r="E130"/>
      <c r="F130"/>
      <c r="G130"/>
      <c r="H130"/>
      <c r="I130"/>
    </row>
    <row r="131" spans="1:9" ht="12.75">
      <c r="A131"/>
      <c r="B131"/>
      <c r="C131"/>
      <c r="D131"/>
      <c r="E131"/>
      <c r="F131"/>
      <c r="G131"/>
      <c r="H131"/>
      <c r="I131"/>
    </row>
    <row r="132" spans="1:9" ht="12.75">
      <c r="A132"/>
      <c r="B132"/>
      <c r="C132"/>
      <c r="D132"/>
      <c r="E132"/>
      <c r="F132"/>
      <c r="G132"/>
      <c r="H132"/>
      <c r="I132"/>
    </row>
    <row r="133" spans="1:9" ht="12.75">
      <c r="A133"/>
      <c r="B133"/>
      <c r="C133"/>
      <c r="D133"/>
      <c r="E133"/>
      <c r="F133"/>
      <c r="G133"/>
      <c r="H133"/>
      <c r="I133"/>
    </row>
    <row r="134" spans="1:9" ht="12.75">
      <c r="A134"/>
      <c r="B134"/>
      <c r="C134"/>
      <c r="D134"/>
      <c r="E134"/>
      <c r="F134"/>
      <c r="G134"/>
      <c r="H134"/>
      <c r="I134"/>
    </row>
    <row r="135" spans="1:9" ht="12.75">
      <c r="A135"/>
      <c r="B135"/>
      <c r="C135"/>
      <c r="D135"/>
      <c r="E135"/>
      <c r="F135"/>
      <c r="G135"/>
      <c r="H135"/>
      <c r="I135"/>
    </row>
    <row r="136" spans="1:9" ht="12.75">
      <c r="A136"/>
      <c r="B136"/>
      <c r="C136"/>
      <c r="D136"/>
      <c r="E136"/>
      <c r="F136"/>
      <c r="G136"/>
      <c r="H136"/>
      <c r="I136"/>
    </row>
    <row r="137" spans="1:9" ht="12.75">
      <c r="A137"/>
      <c r="B137"/>
      <c r="C137"/>
      <c r="D137"/>
      <c r="E137"/>
      <c r="F137"/>
      <c r="G137"/>
      <c r="H137"/>
      <c r="I137"/>
    </row>
    <row r="138" spans="1:9" ht="12.75">
      <c r="A138"/>
      <c r="B138"/>
      <c r="C138"/>
      <c r="D138"/>
      <c r="E138"/>
      <c r="F138"/>
      <c r="G138"/>
      <c r="H138"/>
      <c r="I138"/>
    </row>
    <row r="139" spans="1:9" ht="12.75">
      <c r="A139"/>
      <c r="B139"/>
      <c r="C139"/>
      <c r="D139"/>
      <c r="E139"/>
      <c r="F139"/>
      <c r="G139"/>
      <c r="H139"/>
      <c r="I139"/>
    </row>
    <row r="140" spans="1:9" ht="12.75">
      <c r="A140"/>
      <c r="B140"/>
      <c r="C140"/>
      <c r="D140"/>
      <c r="E140"/>
      <c r="F140"/>
      <c r="G140"/>
      <c r="H140"/>
      <c r="I140"/>
    </row>
    <row r="141" spans="1:9" ht="12.75">
      <c r="A141"/>
      <c r="B141"/>
      <c r="C141"/>
      <c r="D141"/>
      <c r="E141"/>
      <c r="F141"/>
      <c r="G141"/>
      <c r="H141"/>
      <c r="I141"/>
    </row>
    <row r="142" spans="1:9" ht="12.75">
      <c r="A142"/>
      <c r="B142"/>
      <c r="C142"/>
      <c r="D142"/>
      <c r="E142"/>
      <c r="F142"/>
      <c r="G142"/>
      <c r="H142"/>
      <c r="I142"/>
    </row>
    <row r="143" spans="1:9" ht="12.75">
      <c r="A143"/>
      <c r="B143"/>
      <c r="C143"/>
      <c r="D143"/>
      <c r="E143"/>
      <c r="F143"/>
      <c r="G143"/>
      <c r="H143"/>
      <c r="I143"/>
    </row>
    <row r="144" spans="1:9" ht="12.75">
      <c r="A144"/>
      <c r="B144"/>
      <c r="C144"/>
      <c r="D144"/>
      <c r="E144"/>
      <c r="F144"/>
      <c r="G144"/>
      <c r="H144"/>
      <c r="I144"/>
    </row>
    <row r="145" spans="1:9" ht="12.75">
      <c r="A145"/>
      <c r="B145"/>
      <c r="C145"/>
      <c r="D145"/>
      <c r="E145"/>
      <c r="F145"/>
      <c r="G145"/>
      <c r="H145"/>
      <c r="I145"/>
    </row>
    <row r="146" spans="1:9" ht="12.75">
      <c r="A146"/>
      <c r="B146"/>
      <c r="C146"/>
      <c r="D146"/>
      <c r="E146"/>
      <c r="F146"/>
      <c r="G146"/>
      <c r="H146"/>
      <c r="I146"/>
    </row>
    <row r="147" spans="1:9" ht="12.75">
      <c r="A147"/>
      <c r="B147"/>
      <c r="C147"/>
      <c r="D147"/>
      <c r="E147"/>
      <c r="F147"/>
      <c r="G147"/>
      <c r="H147"/>
      <c r="I147"/>
    </row>
    <row r="148" spans="1:9" ht="12.75">
      <c r="A148"/>
      <c r="B148"/>
      <c r="C148"/>
      <c r="D148"/>
      <c r="E148"/>
      <c r="F148"/>
      <c r="G148"/>
      <c r="H148"/>
      <c r="I148"/>
    </row>
    <row r="149" spans="1:9" ht="12.75">
      <c r="A149"/>
      <c r="B149"/>
      <c r="C149"/>
      <c r="D149"/>
      <c r="E149"/>
      <c r="F149"/>
      <c r="G149"/>
      <c r="H149"/>
      <c r="I149"/>
    </row>
    <row r="150" spans="1:9" ht="12.75">
      <c r="A150"/>
      <c r="B150"/>
      <c r="C150"/>
      <c r="D150"/>
      <c r="E150"/>
      <c r="F150"/>
      <c r="G150"/>
      <c r="H150"/>
      <c r="I150"/>
    </row>
    <row r="151" spans="1:9" ht="12.75">
      <c r="A151"/>
      <c r="B151"/>
      <c r="C151"/>
      <c r="D151"/>
      <c r="E151"/>
      <c r="F151"/>
      <c r="G151"/>
      <c r="H151"/>
      <c r="I151"/>
    </row>
    <row r="152" spans="1:9" ht="12.75">
      <c r="A152"/>
      <c r="B152"/>
      <c r="C152"/>
      <c r="D152"/>
      <c r="E152"/>
      <c r="F152"/>
      <c r="G152"/>
      <c r="H152"/>
      <c r="I152"/>
    </row>
    <row r="153" spans="1:9" ht="12.75">
      <c r="A153"/>
      <c r="B153"/>
      <c r="C153"/>
      <c r="D153"/>
      <c r="E153"/>
      <c r="F153"/>
      <c r="G153"/>
      <c r="H153"/>
      <c r="I153"/>
    </row>
    <row r="154" spans="1:9" ht="12.75">
      <c r="A154"/>
      <c r="B154"/>
      <c r="C154"/>
      <c r="D154"/>
      <c r="E154"/>
      <c r="F154"/>
      <c r="G154"/>
      <c r="H154"/>
      <c r="I154"/>
    </row>
    <row r="155" spans="1:9" ht="12.75">
      <c r="A155"/>
      <c r="B155"/>
      <c r="C155"/>
      <c r="D155"/>
      <c r="E155"/>
      <c r="F155"/>
      <c r="G155"/>
      <c r="H155"/>
      <c r="I155"/>
    </row>
    <row r="156" spans="1:9" ht="12.75">
      <c r="A156"/>
      <c r="B156"/>
      <c r="C156"/>
      <c r="D156"/>
      <c r="E156"/>
      <c r="F156"/>
      <c r="G156"/>
      <c r="H156"/>
      <c r="I156"/>
    </row>
    <row r="157" spans="1:9" ht="12.75">
      <c r="A157"/>
      <c r="B157"/>
      <c r="C157"/>
      <c r="D157"/>
      <c r="E157"/>
      <c r="F157"/>
      <c r="G157"/>
      <c r="H157"/>
      <c r="I157"/>
    </row>
    <row r="158" spans="1:9" ht="12.75">
      <c r="A158"/>
      <c r="B158"/>
      <c r="C158"/>
      <c r="D158"/>
      <c r="E158"/>
      <c r="F158"/>
      <c r="G158"/>
      <c r="H158"/>
      <c r="I158"/>
    </row>
    <row r="159" spans="1:9" ht="12.75">
      <c r="A159"/>
      <c r="B159"/>
      <c r="C159"/>
      <c r="D159"/>
      <c r="E159"/>
      <c r="F159"/>
      <c r="G159"/>
      <c r="H159"/>
      <c r="I159"/>
    </row>
    <row r="160" spans="1:9" ht="12.75">
      <c r="A160"/>
      <c r="B160"/>
      <c r="C160"/>
      <c r="D160"/>
      <c r="E160"/>
      <c r="F160"/>
      <c r="G160"/>
      <c r="H160"/>
      <c r="I160"/>
    </row>
    <row r="161" spans="1:9" ht="12.75">
      <c r="A161"/>
      <c r="B161"/>
      <c r="C161"/>
      <c r="D161"/>
      <c r="E161"/>
      <c r="F161"/>
      <c r="G161"/>
      <c r="H161"/>
      <c r="I161"/>
    </row>
    <row r="162" spans="1:9" ht="12.75">
      <c r="A162"/>
      <c r="B162"/>
      <c r="C162"/>
      <c r="D162"/>
      <c r="E162"/>
      <c r="F162"/>
      <c r="G162"/>
      <c r="H162"/>
      <c r="I162"/>
    </row>
    <row r="163" spans="1:9" ht="12.75">
      <c r="A163"/>
      <c r="B163"/>
      <c r="C163"/>
      <c r="D163"/>
      <c r="E163"/>
      <c r="F163"/>
      <c r="G163"/>
      <c r="H163"/>
      <c r="I163"/>
    </row>
    <row r="164" spans="1:9" ht="12.75">
      <c r="A164"/>
      <c r="B164"/>
      <c r="C164"/>
      <c r="D164"/>
      <c r="E164"/>
      <c r="F164"/>
      <c r="G164"/>
      <c r="H164"/>
      <c r="I164"/>
    </row>
    <row r="165" spans="1:9" ht="12.75">
      <c r="A165"/>
      <c r="B165"/>
      <c r="C165"/>
      <c r="D165"/>
      <c r="E165"/>
      <c r="F165"/>
      <c r="G165"/>
      <c r="H165"/>
      <c r="I165"/>
    </row>
    <row r="166" spans="1:9" ht="12.75">
      <c r="A166"/>
      <c r="B166"/>
      <c r="C166"/>
      <c r="D166"/>
      <c r="E166"/>
      <c r="F166"/>
      <c r="G166"/>
      <c r="H166"/>
      <c r="I166"/>
    </row>
    <row r="167" spans="1:9" ht="12.75">
      <c r="A167"/>
      <c r="B167"/>
      <c r="C167"/>
      <c r="D167"/>
      <c r="E167"/>
      <c r="F167"/>
      <c r="G167"/>
      <c r="H167"/>
      <c r="I167"/>
    </row>
    <row r="168" spans="1:9" ht="12.75">
      <c r="A168"/>
      <c r="B168"/>
      <c r="C168"/>
      <c r="D168"/>
      <c r="E168"/>
      <c r="F168"/>
      <c r="G168"/>
      <c r="H168"/>
      <c r="I168"/>
    </row>
    <row r="169" spans="1:9" ht="12.75">
      <c r="A169"/>
      <c r="B169"/>
      <c r="C169"/>
      <c r="D169"/>
      <c r="E169"/>
      <c r="F169"/>
      <c r="G169"/>
      <c r="H169"/>
      <c r="I169"/>
    </row>
    <row r="170" spans="1:9" ht="12.75">
      <c r="A170"/>
      <c r="B170"/>
      <c r="C170"/>
      <c r="D170"/>
      <c r="E170"/>
      <c r="F170"/>
      <c r="G170"/>
      <c r="H170"/>
      <c r="I170"/>
    </row>
    <row r="171" spans="1:9" ht="12.75">
      <c r="A171"/>
      <c r="B171"/>
      <c r="C171"/>
      <c r="D171"/>
      <c r="E171"/>
      <c r="F171"/>
      <c r="G171"/>
      <c r="H171"/>
      <c r="I171"/>
    </row>
    <row r="172" spans="1:9" ht="12.75">
      <c r="A172"/>
      <c r="B172"/>
      <c r="C172"/>
      <c r="D172"/>
      <c r="E172"/>
      <c r="F172"/>
      <c r="G172"/>
      <c r="H172"/>
      <c r="I172"/>
    </row>
    <row r="173" spans="1:9" ht="12.75">
      <c r="A173"/>
      <c r="B173"/>
      <c r="C173"/>
      <c r="D173"/>
      <c r="E173"/>
      <c r="F173"/>
      <c r="G173"/>
      <c r="H173"/>
      <c r="I173"/>
    </row>
    <row r="174" spans="1:9" ht="12.75">
      <c r="A174"/>
      <c r="B174"/>
      <c r="C174"/>
      <c r="D174"/>
      <c r="E174"/>
      <c r="F174"/>
      <c r="G174"/>
      <c r="H174"/>
      <c r="I174"/>
    </row>
    <row r="175" spans="1:9" ht="12.75">
      <c r="A175"/>
      <c r="B175"/>
      <c r="C175"/>
      <c r="D175"/>
      <c r="E175"/>
      <c r="F175"/>
      <c r="G175"/>
      <c r="H175"/>
      <c r="I175"/>
    </row>
    <row r="176" spans="1:9" ht="12.75">
      <c r="A176"/>
      <c r="B176"/>
      <c r="C176"/>
      <c r="D176"/>
      <c r="E176"/>
      <c r="F176"/>
      <c r="G176"/>
      <c r="H176"/>
      <c r="I176"/>
    </row>
    <row r="177" spans="1:9" ht="12.75">
      <c r="A177"/>
      <c r="B177"/>
      <c r="C177"/>
      <c r="D177"/>
      <c r="E177"/>
      <c r="F177"/>
      <c r="G177"/>
      <c r="H177"/>
      <c r="I177"/>
    </row>
    <row r="178" spans="1:9" ht="12.75">
      <c r="A178"/>
      <c r="B178"/>
      <c r="C178"/>
      <c r="D178"/>
      <c r="E178"/>
      <c r="F178"/>
      <c r="G178"/>
      <c r="H178"/>
      <c r="I178"/>
    </row>
    <row r="179" spans="1:9" ht="12.75">
      <c r="A179"/>
      <c r="B179"/>
      <c r="C179"/>
      <c r="D179"/>
      <c r="E179"/>
      <c r="F179"/>
      <c r="G179"/>
      <c r="H179"/>
      <c r="I179"/>
    </row>
    <row r="180" spans="1:9" ht="12.75">
      <c r="A180"/>
      <c r="B180"/>
      <c r="C180"/>
      <c r="D180"/>
      <c r="E180"/>
      <c r="F180"/>
      <c r="G180"/>
      <c r="H180"/>
      <c r="I180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74"/>
  <sheetViews>
    <sheetView showGridLines="0" tabSelected="1" zoomScale="115" zoomScaleNormal="115" workbookViewId="0">
      <pane ySplit="1" topLeftCell="A2" activePane="bottomLeft" state="frozen"/>
      <selection pane="bottomLeft" activeCell="N63" sqref="N63"/>
    </sheetView>
  </sheetViews>
  <sheetFormatPr baseColWidth="10" defaultColWidth="11.42578125" defaultRowHeight="12.75"/>
  <cols>
    <col min="1" max="1" width="13.42578125" style="4" bestFit="1" customWidth="1"/>
    <col min="2" max="2" width="10.85546875" style="44" bestFit="1" customWidth="1"/>
    <col min="3" max="3" width="12.5703125" style="13" bestFit="1" customWidth="1"/>
    <col min="4" max="4" width="10.42578125" style="7" customWidth="1"/>
    <col min="5" max="6" width="11.42578125" style="4"/>
    <col min="7" max="7" width="11.85546875" style="46" bestFit="1" customWidth="1"/>
    <col min="8" max="9" width="11.42578125" style="4"/>
    <col min="10" max="10" width="15.42578125" style="46" bestFit="1" customWidth="1"/>
    <col min="11" max="11" width="11.85546875" style="46" bestFit="1" customWidth="1"/>
    <col min="12" max="12" width="16.28515625" style="4" customWidth="1"/>
    <col min="13" max="14" width="25.5703125" style="6" customWidth="1"/>
    <col min="15" max="15" width="17.5703125" style="6" customWidth="1"/>
    <col min="16" max="16" width="25.5703125" style="6" customWidth="1"/>
    <col min="17" max="17" width="12.140625" style="7" bestFit="1" customWidth="1"/>
    <col min="18" max="19" width="12.140625" style="7" customWidth="1"/>
    <col min="20" max="21" width="10.42578125" style="7" customWidth="1"/>
    <col min="22" max="16384" width="11.42578125" style="4"/>
  </cols>
  <sheetData>
    <row r="1" spans="1:26" s="3" customFormat="1" ht="28.5" customHeight="1">
      <c r="A1" s="5" t="s">
        <v>0</v>
      </c>
      <c r="B1" s="43" t="s">
        <v>1</v>
      </c>
      <c r="C1" s="12" t="s">
        <v>2</v>
      </c>
      <c r="D1" s="5" t="s">
        <v>3</v>
      </c>
      <c r="E1" s="5" t="s">
        <v>88</v>
      </c>
      <c r="F1" s="5" t="s">
        <v>4</v>
      </c>
      <c r="G1" s="45" t="s">
        <v>90</v>
      </c>
      <c r="H1" s="5" t="s">
        <v>5</v>
      </c>
      <c r="I1" s="5" t="s">
        <v>226</v>
      </c>
      <c r="J1" s="45" t="s">
        <v>222</v>
      </c>
      <c r="K1" s="45" t="s">
        <v>34</v>
      </c>
      <c r="L1" s="5" t="s">
        <v>6</v>
      </c>
      <c r="M1" s="5" t="s">
        <v>8</v>
      </c>
      <c r="N1" s="5" t="s">
        <v>7</v>
      </c>
      <c r="O1" s="5" t="s">
        <v>10</v>
      </c>
      <c r="P1" s="55" t="s">
        <v>81</v>
      </c>
      <c r="Q1" s="5" t="s">
        <v>82</v>
      </c>
      <c r="R1" s="5" t="s">
        <v>83</v>
      </c>
      <c r="S1" s="5" t="s">
        <v>84</v>
      </c>
      <c r="T1" s="5" t="s">
        <v>85</v>
      </c>
      <c r="U1" s="5" t="s">
        <v>86</v>
      </c>
      <c r="V1" s="5" t="s">
        <v>87</v>
      </c>
      <c r="W1" s="5" t="s">
        <v>89</v>
      </c>
      <c r="X1" s="5" t="s">
        <v>91</v>
      </c>
      <c r="Y1" s="5" t="s">
        <v>92</v>
      </c>
      <c r="Z1" s="3" t="s">
        <v>92</v>
      </c>
    </row>
    <row r="2" spans="1:26" s="62" customFormat="1" ht="15" customHeight="1">
      <c r="A2" s="61" t="s">
        <v>266</v>
      </c>
      <c r="B2" s="61" t="s">
        <v>230</v>
      </c>
      <c r="C2" s="61" t="s">
        <v>267</v>
      </c>
      <c r="D2" s="61" t="s">
        <v>202</v>
      </c>
      <c r="E2" s="61" t="s">
        <v>136</v>
      </c>
      <c r="F2" s="61" t="s">
        <v>38</v>
      </c>
      <c r="G2" s="61">
        <v>91736.639999999999</v>
      </c>
      <c r="H2" s="61">
        <v>9.6159999999999997</v>
      </c>
      <c r="I2" s="61" t="s">
        <v>227</v>
      </c>
      <c r="J2" s="61">
        <v>9509.2199999999993</v>
      </c>
      <c r="K2" s="61">
        <v>91440.659519999987</v>
      </c>
      <c r="L2" s="61" t="s">
        <v>268</v>
      </c>
      <c r="M2" s="61" t="s">
        <v>133</v>
      </c>
      <c r="N2" s="61" t="s">
        <v>234</v>
      </c>
      <c r="O2" s="61">
        <v>9019302482</v>
      </c>
      <c r="P2" s="61">
        <v>465</v>
      </c>
      <c r="Q2" s="61">
        <v>10008009</v>
      </c>
      <c r="R2" s="61" t="s">
        <v>94</v>
      </c>
      <c r="S2" s="61">
        <v>1039</v>
      </c>
      <c r="T2" s="61" t="s">
        <v>95</v>
      </c>
      <c r="U2" s="61"/>
      <c r="V2" s="61" t="s">
        <v>135</v>
      </c>
      <c r="W2" s="61">
        <v>9540</v>
      </c>
      <c r="X2" s="61"/>
      <c r="Y2" s="61" t="s">
        <v>96</v>
      </c>
    </row>
    <row r="3" spans="1:26" s="62" customFormat="1" ht="17.25" customHeight="1">
      <c r="A3" s="61" t="s">
        <v>201</v>
      </c>
      <c r="B3" s="61" t="s">
        <v>107</v>
      </c>
      <c r="C3" s="61" t="s">
        <v>117</v>
      </c>
      <c r="D3" s="61" t="s">
        <v>202</v>
      </c>
      <c r="E3" s="61" t="s">
        <v>136</v>
      </c>
      <c r="F3" s="61" t="s">
        <v>38</v>
      </c>
      <c r="G3" s="61">
        <v>98901.18</v>
      </c>
      <c r="H3" s="61">
        <v>10.367000000000001</v>
      </c>
      <c r="I3" s="61" t="s">
        <v>227</v>
      </c>
      <c r="J3" s="61">
        <v>9509.2199999999993</v>
      </c>
      <c r="K3" s="61">
        <v>98582.083740000002</v>
      </c>
      <c r="L3" s="61" t="s">
        <v>203</v>
      </c>
      <c r="M3" s="61" t="s">
        <v>133</v>
      </c>
      <c r="N3" s="61" t="s">
        <v>223</v>
      </c>
      <c r="O3" s="61">
        <v>9019311190</v>
      </c>
      <c r="P3" s="61">
        <v>465</v>
      </c>
      <c r="Q3" s="61">
        <v>10008009</v>
      </c>
      <c r="R3" s="61" t="s">
        <v>94</v>
      </c>
      <c r="S3" s="61">
        <v>1039</v>
      </c>
      <c r="T3" s="61" t="s">
        <v>95</v>
      </c>
      <c r="U3" s="61"/>
      <c r="V3" s="61" t="s">
        <v>135</v>
      </c>
      <c r="W3" s="61">
        <v>9540</v>
      </c>
      <c r="X3" s="61"/>
      <c r="Y3" s="61" t="s">
        <v>96</v>
      </c>
    </row>
    <row r="4" spans="1:26" s="63" customFormat="1" ht="15" customHeight="1">
      <c r="A4" s="8" t="s">
        <v>250</v>
      </c>
      <c r="B4" s="8" t="s">
        <v>240</v>
      </c>
      <c r="C4" s="8" t="s">
        <v>111</v>
      </c>
      <c r="D4" s="8" t="s">
        <v>228</v>
      </c>
      <c r="E4" s="8" t="s">
        <v>136</v>
      </c>
      <c r="F4" s="8" t="s">
        <v>40</v>
      </c>
      <c r="G4" s="8">
        <v>141235.92000000001</v>
      </c>
      <c r="H4" s="8">
        <v>9.3409999999999993</v>
      </c>
      <c r="I4" s="8" t="s">
        <v>232</v>
      </c>
      <c r="J4" s="8">
        <v>15989.51</v>
      </c>
      <c r="K4" s="8">
        <v>149358.01290999999</v>
      </c>
      <c r="L4" s="8" t="s">
        <v>251</v>
      </c>
      <c r="M4" s="8" t="s">
        <v>120</v>
      </c>
      <c r="N4" s="8" t="s">
        <v>234</v>
      </c>
      <c r="O4" s="8">
        <v>9019302482</v>
      </c>
      <c r="P4" s="8">
        <v>465</v>
      </c>
      <c r="Q4" s="8">
        <v>10008009</v>
      </c>
      <c r="R4" s="8" t="s">
        <v>94</v>
      </c>
      <c r="S4" s="8">
        <v>1069</v>
      </c>
      <c r="T4" s="8" t="s">
        <v>95</v>
      </c>
      <c r="U4" s="8"/>
      <c r="V4" s="8" t="s">
        <v>135</v>
      </c>
      <c r="W4" s="8">
        <v>15120</v>
      </c>
      <c r="X4" s="8"/>
      <c r="Y4" s="8" t="s">
        <v>96</v>
      </c>
      <c r="Z4" s="68"/>
    </row>
    <row r="5" spans="1:26" s="63" customFormat="1" ht="15" customHeight="1">
      <c r="A5" s="8" t="s">
        <v>229</v>
      </c>
      <c r="B5" s="8" t="s">
        <v>230</v>
      </c>
      <c r="C5" s="8" t="s">
        <v>231</v>
      </c>
      <c r="D5" s="8" t="s">
        <v>228</v>
      </c>
      <c r="E5" s="8" t="s">
        <v>136</v>
      </c>
      <c r="F5" s="8" t="s">
        <v>40</v>
      </c>
      <c r="G5" s="8">
        <v>145272.95999999999</v>
      </c>
      <c r="H5" s="8">
        <v>9.6080000000000005</v>
      </c>
      <c r="I5" s="8" t="s">
        <v>232</v>
      </c>
      <c r="J5" s="8">
        <v>15989.51</v>
      </c>
      <c r="K5" s="8">
        <v>153627.21208</v>
      </c>
      <c r="L5" s="8" t="s">
        <v>233</v>
      </c>
      <c r="M5" s="8" t="s">
        <v>120</v>
      </c>
      <c r="N5" s="8" t="s">
        <v>234</v>
      </c>
      <c r="O5" s="8">
        <v>9019302482</v>
      </c>
      <c r="P5" s="8">
        <v>465</v>
      </c>
      <c r="Q5" s="8">
        <v>10008009</v>
      </c>
      <c r="R5" s="8" t="s">
        <v>94</v>
      </c>
      <c r="S5" s="8">
        <v>1069</v>
      </c>
      <c r="T5" s="8" t="s">
        <v>95</v>
      </c>
      <c r="U5" s="8"/>
      <c r="V5" s="8" t="s">
        <v>135</v>
      </c>
      <c r="W5" s="8">
        <v>15120</v>
      </c>
      <c r="X5" s="8"/>
      <c r="Y5" s="8" t="s">
        <v>96</v>
      </c>
      <c r="Z5" s="68"/>
    </row>
    <row r="6" spans="1:26" s="63" customFormat="1" ht="15" customHeight="1">
      <c r="A6" s="8" t="s">
        <v>276</v>
      </c>
      <c r="B6" s="8" t="s">
        <v>277</v>
      </c>
      <c r="C6" s="8" t="s">
        <v>278</v>
      </c>
      <c r="D6" s="8" t="s">
        <v>228</v>
      </c>
      <c r="E6" s="8" t="s">
        <v>136</v>
      </c>
      <c r="F6" s="8" t="s">
        <v>40</v>
      </c>
      <c r="G6" s="8">
        <v>119918.38</v>
      </c>
      <c r="H6" s="8">
        <v>7.8789999999999996</v>
      </c>
      <c r="I6" s="8" t="s">
        <v>227</v>
      </c>
      <c r="J6" s="8">
        <v>15989.51</v>
      </c>
      <c r="K6" s="8">
        <v>125981.34929</v>
      </c>
      <c r="L6" s="8" t="s">
        <v>279</v>
      </c>
      <c r="M6" s="8" t="s">
        <v>133</v>
      </c>
      <c r="N6" s="8" t="s">
        <v>234</v>
      </c>
      <c r="O6" s="8">
        <v>9019302482</v>
      </c>
      <c r="P6" s="8">
        <v>465</v>
      </c>
      <c r="Q6" s="8">
        <v>10008009</v>
      </c>
      <c r="R6" s="8" t="s">
        <v>94</v>
      </c>
      <c r="S6" s="8">
        <v>1039</v>
      </c>
      <c r="T6" s="8" t="s">
        <v>95</v>
      </c>
      <c r="U6" s="8"/>
      <c r="V6" s="8" t="s">
        <v>135</v>
      </c>
      <c r="W6" s="8">
        <v>15220</v>
      </c>
      <c r="X6" s="8"/>
      <c r="Y6" s="8" t="s">
        <v>96</v>
      </c>
      <c r="Z6" s="68"/>
    </row>
    <row r="7" spans="1:26" s="62" customFormat="1" ht="15" customHeight="1">
      <c r="A7" s="61" t="s">
        <v>256</v>
      </c>
      <c r="B7" s="61" t="s">
        <v>253</v>
      </c>
      <c r="C7" s="61" t="s">
        <v>257</v>
      </c>
      <c r="D7" s="61" t="s">
        <v>171</v>
      </c>
      <c r="E7" s="61" t="s">
        <v>136</v>
      </c>
      <c r="F7" s="61" t="s">
        <v>40</v>
      </c>
      <c r="G7" s="61">
        <v>224221.04</v>
      </c>
      <c r="H7" s="61">
        <v>14.731999999999999</v>
      </c>
      <c r="I7" s="61" t="s">
        <v>227</v>
      </c>
      <c r="J7" s="61">
        <v>15989.51</v>
      </c>
      <c r="K7" s="61">
        <v>235557.46132</v>
      </c>
      <c r="L7" s="61" t="s">
        <v>258</v>
      </c>
      <c r="M7" s="61" t="s">
        <v>133</v>
      </c>
      <c r="N7" s="61" t="s">
        <v>234</v>
      </c>
      <c r="O7" s="61">
        <v>9019302482</v>
      </c>
      <c r="P7" s="61">
        <v>465</v>
      </c>
      <c r="Q7" s="61">
        <v>10008009</v>
      </c>
      <c r="R7" s="61" t="s">
        <v>94</v>
      </c>
      <c r="S7" s="61">
        <v>1039</v>
      </c>
      <c r="T7" s="61" t="s">
        <v>95</v>
      </c>
      <c r="U7" s="61"/>
      <c r="V7" s="61" t="s">
        <v>135</v>
      </c>
      <c r="W7" s="61">
        <v>15220</v>
      </c>
      <c r="X7" s="61"/>
      <c r="Y7" s="61" t="s">
        <v>96</v>
      </c>
    </row>
    <row r="8" spans="1:26" s="62" customFormat="1" ht="15" customHeight="1">
      <c r="A8" s="61" t="s">
        <v>298</v>
      </c>
      <c r="B8" s="61" t="s">
        <v>230</v>
      </c>
      <c r="C8" s="61" t="s">
        <v>299</v>
      </c>
      <c r="D8" s="61" t="s">
        <v>171</v>
      </c>
      <c r="E8" s="61" t="s">
        <v>136</v>
      </c>
      <c r="F8" s="61" t="s">
        <v>40</v>
      </c>
      <c r="G8" s="61">
        <v>181530.72</v>
      </c>
      <c r="H8" s="61">
        <v>12.006</v>
      </c>
      <c r="I8" s="61" t="s">
        <v>232</v>
      </c>
      <c r="J8" s="61">
        <v>15989.51</v>
      </c>
      <c r="K8" s="61">
        <v>191970.05705999999</v>
      </c>
      <c r="L8" s="61" t="s">
        <v>300</v>
      </c>
      <c r="M8" s="61" t="s">
        <v>120</v>
      </c>
      <c r="N8" s="61" t="s">
        <v>234</v>
      </c>
      <c r="O8" s="61">
        <v>9019302482</v>
      </c>
      <c r="P8" s="61">
        <v>465</v>
      </c>
      <c r="Q8" s="61">
        <v>10008009</v>
      </c>
      <c r="R8" s="61" t="s">
        <v>94</v>
      </c>
      <c r="S8" s="61">
        <v>1069</v>
      </c>
      <c r="T8" s="61" t="s">
        <v>95</v>
      </c>
      <c r="U8" s="61"/>
      <c r="V8" s="61" t="s">
        <v>135</v>
      </c>
      <c r="W8" s="61">
        <v>15120</v>
      </c>
      <c r="X8" s="61"/>
      <c r="Y8" s="61" t="s">
        <v>96</v>
      </c>
    </row>
    <row r="9" spans="1:26" s="62" customFormat="1" ht="15" customHeight="1">
      <c r="A9" s="61" t="s">
        <v>295</v>
      </c>
      <c r="B9" s="61" t="s">
        <v>263</v>
      </c>
      <c r="C9" s="61" t="s">
        <v>296</v>
      </c>
      <c r="D9" s="61" t="s">
        <v>171</v>
      </c>
      <c r="E9" s="61" t="s">
        <v>136</v>
      </c>
      <c r="F9" s="61" t="s">
        <v>40</v>
      </c>
      <c r="G9" s="61">
        <v>184770.8</v>
      </c>
      <c r="H9" s="61">
        <v>12.14</v>
      </c>
      <c r="I9" s="61" t="s">
        <v>227</v>
      </c>
      <c r="J9" s="61">
        <v>15989.51</v>
      </c>
      <c r="K9" s="61">
        <v>194112.6514</v>
      </c>
      <c r="L9" s="61" t="s">
        <v>297</v>
      </c>
      <c r="M9" s="61" t="s">
        <v>133</v>
      </c>
      <c r="N9" s="61" t="s">
        <v>234</v>
      </c>
      <c r="O9" s="61">
        <v>9019302482</v>
      </c>
      <c r="P9" s="61">
        <v>465</v>
      </c>
      <c r="Q9" s="61">
        <v>10008009</v>
      </c>
      <c r="R9" s="61" t="s">
        <v>94</v>
      </c>
      <c r="S9" s="61">
        <v>1039</v>
      </c>
      <c r="T9" s="61" t="s">
        <v>95</v>
      </c>
      <c r="U9" s="61"/>
      <c r="V9" s="61" t="s">
        <v>135</v>
      </c>
      <c r="W9" s="61">
        <v>15220</v>
      </c>
      <c r="X9" s="61"/>
      <c r="Y9" s="61" t="s">
        <v>96</v>
      </c>
    </row>
    <row r="10" spans="1:26" s="62" customFormat="1" ht="15" customHeight="1">
      <c r="A10" s="61" t="s">
        <v>210</v>
      </c>
      <c r="B10" s="61" t="s">
        <v>103</v>
      </c>
      <c r="C10" s="61" t="s">
        <v>113</v>
      </c>
      <c r="D10" s="61" t="s">
        <v>171</v>
      </c>
      <c r="E10" s="61" t="s">
        <v>136</v>
      </c>
      <c r="F10" s="61" t="s">
        <v>40</v>
      </c>
      <c r="G10" s="61">
        <v>161910.35999999999</v>
      </c>
      <c r="H10" s="61">
        <v>10.638</v>
      </c>
      <c r="I10" s="61" t="s">
        <v>227</v>
      </c>
      <c r="J10" s="61">
        <v>15989.51</v>
      </c>
      <c r="K10" s="61">
        <v>170096.40737999999</v>
      </c>
      <c r="L10" s="61" t="s">
        <v>211</v>
      </c>
      <c r="M10" s="61" t="s">
        <v>133</v>
      </c>
      <c r="N10" s="61" t="s">
        <v>223</v>
      </c>
      <c r="O10" s="61">
        <v>9019311190</v>
      </c>
      <c r="P10" s="61">
        <v>465</v>
      </c>
      <c r="Q10" s="61">
        <v>10008009</v>
      </c>
      <c r="R10" s="61" t="s">
        <v>94</v>
      </c>
      <c r="S10" s="61">
        <v>1039</v>
      </c>
      <c r="T10" s="61" t="s">
        <v>95</v>
      </c>
      <c r="U10" s="61"/>
      <c r="V10" s="61" t="s">
        <v>135</v>
      </c>
      <c r="W10" s="61">
        <v>15220</v>
      </c>
      <c r="X10" s="61"/>
      <c r="Y10" s="61" t="s">
        <v>96</v>
      </c>
    </row>
    <row r="11" spans="1:26" s="62" customFormat="1" ht="15" customHeight="1">
      <c r="A11" s="61" t="s">
        <v>170</v>
      </c>
      <c r="B11" s="61" t="s">
        <v>100</v>
      </c>
      <c r="C11" s="61" t="s">
        <v>128</v>
      </c>
      <c r="D11" s="61" t="s">
        <v>171</v>
      </c>
      <c r="E11" s="61" t="s">
        <v>136</v>
      </c>
      <c r="F11" s="61" t="s">
        <v>40</v>
      </c>
      <c r="G11" s="61">
        <v>189854.28</v>
      </c>
      <c r="H11" s="61">
        <v>12.474</v>
      </c>
      <c r="I11" s="61" t="s">
        <v>227</v>
      </c>
      <c r="J11" s="61">
        <v>15989.51</v>
      </c>
      <c r="K11" s="61">
        <v>199453.14774000001</v>
      </c>
      <c r="L11" s="61" t="s">
        <v>172</v>
      </c>
      <c r="M11" s="61" t="s">
        <v>133</v>
      </c>
      <c r="N11" s="61" t="s">
        <v>223</v>
      </c>
      <c r="O11" s="61">
        <v>9019311190</v>
      </c>
      <c r="P11" s="61">
        <v>465</v>
      </c>
      <c r="Q11" s="61">
        <v>10008009</v>
      </c>
      <c r="R11" s="61" t="s">
        <v>94</v>
      </c>
      <c r="S11" s="61">
        <v>1039</v>
      </c>
      <c r="T11" s="61" t="s">
        <v>95</v>
      </c>
      <c r="U11" s="61"/>
      <c r="V11" s="61" t="s">
        <v>135</v>
      </c>
      <c r="W11" s="61">
        <v>15220</v>
      </c>
      <c r="X11" s="61"/>
      <c r="Y11" s="61" t="s">
        <v>96</v>
      </c>
    </row>
    <row r="12" spans="1:26" s="62" customFormat="1" ht="15" customHeight="1">
      <c r="A12" s="61" t="s">
        <v>186</v>
      </c>
      <c r="B12" s="61" t="s">
        <v>104</v>
      </c>
      <c r="C12" s="61" t="s">
        <v>115</v>
      </c>
      <c r="D12" s="61" t="s">
        <v>171</v>
      </c>
      <c r="E12" s="61" t="s">
        <v>136</v>
      </c>
      <c r="F12" s="61" t="s">
        <v>40</v>
      </c>
      <c r="G12" s="61">
        <v>174558.18</v>
      </c>
      <c r="H12" s="61">
        <v>11.468999999999999</v>
      </c>
      <c r="I12" s="61" t="s">
        <v>227</v>
      </c>
      <c r="J12" s="61">
        <v>15989.51</v>
      </c>
      <c r="K12" s="61">
        <v>183383.69018999999</v>
      </c>
      <c r="L12" s="61" t="s">
        <v>187</v>
      </c>
      <c r="M12" s="61" t="s">
        <v>133</v>
      </c>
      <c r="N12" s="61" t="s">
        <v>223</v>
      </c>
      <c r="O12" s="61">
        <v>9019311190</v>
      </c>
      <c r="P12" s="61">
        <v>465</v>
      </c>
      <c r="Q12" s="61">
        <v>10008009</v>
      </c>
      <c r="R12" s="61" t="s">
        <v>94</v>
      </c>
      <c r="S12" s="61">
        <v>1039</v>
      </c>
      <c r="T12" s="61" t="s">
        <v>95</v>
      </c>
      <c r="U12" s="61"/>
      <c r="V12" s="61" t="s">
        <v>135</v>
      </c>
      <c r="W12" s="61">
        <v>15220</v>
      </c>
      <c r="X12" s="61"/>
      <c r="Y12" s="61" t="s">
        <v>96</v>
      </c>
    </row>
    <row r="13" spans="1:26" s="62" customFormat="1" ht="15" customHeight="1">
      <c r="A13" s="61" t="s">
        <v>319</v>
      </c>
      <c r="B13" s="61" t="s">
        <v>320</v>
      </c>
      <c r="C13" s="61" t="s">
        <v>321</v>
      </c>
      <c r="D13" s="61" t="s">
        <v>171</v>
      </c>
      <c r="E13" s="61" t="s">
        <v>136</v>
      </c>
      <c r="F13" s="61" t="s">
        <v>40</v>
      </c>
      <c r="G13" s="61">
        <v>166293.72</v>
      </c>
      <c r="H13" s="61">
        <v>10.926</v>
      </c>
      <c r="I13" s="61" t="s">
        <v>227</v>
      </c>
      <c r="J13" s="61">
        <v>15989.51</v>
      </c>
      <c r="K13" s="61">
        <v>174701.38626</v>
      </c>
      <c r="L13" s="61" t="s">
        <v>322</v>
      </c>
      <c r="M13" s="61" t="s">
        <v>133</v>
      </c>
      <c r="N13" s="61" t="s">
        <v>308</v>
      </c>
      <c r="O13" s="61">
        <v>9019318557</v>
      </c>
      <c r="P13" s="61">
        <v>465</v>
      </c>
      <c r="Q13" s="61">
        <v>10008009</v>
      </c>
      <c r="R13" s="61" t="s">
        <v>94</v>
      </c>
      <c r="S13" s="61">
        <v>1039</v>
      </c>
      <c r="T13" s="61" t="s">
        <v>95</v>
      </c>
      <c r="U13" s="61"/>
      <c r="V13" s="61" t="s">
        <v>135</v>
      </c>
      <c r="W13" s="61">
        <v>15220</v>
      </c>
      <c r="X13" s="61"/>
      <c r="Y13" s="61" t="s">
        <v>96</v>
      </c>
    </row>
    <row r="14" spans="1:26" s="62" customFormat="1" ht="15" customHeight="1">
      <c r="A14" s="61" t="s">
        <v>330</v>
      </c>
      <c r="B14" s="61" t="s">
        <v>327</v>
      </c>
      <c r="C14" s="61" t="s">
        <v>331</v>
      </c>
      <c r="D14" s="61" t="s">
        <v>171</v>
      </c>
      <c r="E14" s="61" t="s">
        <v>136</v>
      </c>
      <c r="F14" s="61" t="s">
        <v>40</v>
      </c>
      <c r="G14" s="61">
        <v>173477.56</v>
      </c>
      <c r="H14" s="61">
        <v>11.398</v>
      </c>
      <c r="I14" s="61" t="s">
        <v>227</v>
      </c>
      <c r="J14" s="61">
        <v>15989.51</v>
      </c>
      <c r="K14" s="61">
        <v>182248.43497999999</v>
      </c>
      <c r="L14" s="61" t="s">
        <v>332</v>
      </c>
      <c r="M14" s="61" t="s">
        <v>133</v>
      </c>
      <c r="N14" s="61" t="s">
        <v>308</v>
      </c>
      <c r="O14" s="61">
        <v>9019318557</v>
      </c>
      <c r="P14" s="61">
        <v>465</v>
      </c>
      <c r="Q14" s="61">
        <v>10008009</v>
      </c>
      <c r="R14" s="61" t="s">
        <v>94</v>
      </c>
      <c r="S14" s="61">
        <v>1039</v>
      </c>
      <c r="T14" s="61" t="s">
        <v>95</v>
      </c>
      <c r="U14" s="61"/>
      <c r="V14" s="61" t="s">
        <v>135</v>
      </c>
      <c r="W14" s="61">
        <v>15220</v>
      </c>
      <c r="X14" s="61"/>
      <c r="Y14" s="61" t="s">
        <v>96</v>
      </c>
    </row>
    <row r="15" spans="1:26" s="62" customFormat="1" ht="15" customHeight="1">
      <c r="A15" s="8" t="s">
        <v>273</v>
      </c>
      <c r="B15" s="8" t="s">
        <v>253</v>
      </c>
      <c r="C15" s="8" t="s">
        <v>274</v>
      </c>
      <c r="D15" s="8" t="s">
        <v>164</v>
      </c>
      <c r="E15" s="8" t="s">
        <v>136</v>
      </c>
      <c r="F15" s="8" t="s">
        <v>38</v>
      </c>
      <c r="G15" s="8">
        <v>175163.94</v>
      </c>
      <c r="H15" s="8">
        <v>18.361000000000001</v>
      </c>
      <c r="I15" s="8" t="s">
        <v>227</v>
      </c>
      <c r="J15" s="8">
        <v>9509.2199999999993</v>
      </c>
      <c r="K15" s="8">
        <v>174598.78842</v>
      </c>
      <c r="L15" s="8" t="s">
        <v>275</v>
      </c>
      <c r="M15" s="8" t="s">
        <v>133</v>
      </c>
      <c r="N15" s="8" t="s">
        <v>234</v>
      </c>
      <c r="O15" s="8">
        <v>9019302482</v>
      </c>
      <c r="P15" s="8">
        <v>465</v>
      </c>
      <c r="Q15" s="8">
        <v>10008009</v>
      </c>
      <c r="R15" s="8" t="s">
        <v>94</v>
      </c>
      <c r="S15" s="8">
        <v>1039</v>
      </c>
      <c r="T15" s="8" t="s">
        <v>95</v>
      </c>
      <c r="U15" s="8"/>
      <c r="V15" s="8" t="s">
        <v>135</v>
      </c>
      <c r="W15" s="8">
        <v>9540</v>
      </c>
      <c r="X15" s="8"/>
      <c r="Y15" s="8" t="s">
        <v>96</v>
      </c>
      <c r="Z15" s="68"/>
    </row>
    <row r="16" spans="1:26" s="62" customFormat="1" ht="15" customHeight="1">
      <c r="A16" s="8" t="s">
        <v>163</v>
      </c>
      <c r="B16" s="8" t="s">
        <v>103</v>
      </c>
      <c r="C16" s="8" t="s">
        <v>105</v>
      </c>
      <c r="D16" s="8" t="s">
        <v>164</v>
      </c>
      <c r="E16" s="8" t="s">
        <v>136</v>
      </c>
      <c r="F16" s="8" t="s">
        <v>38</v>
      </c>
      <c r="G16" s="8">
        <v>129295.62</v>
      </c>
      <c r="H16" s="8">
        <v>13.553000000000001</v>
      </c>
      <c r="I16" s="8" t="s">
        <v>227</v>
      </c>
      <c r="J16" s="8">
        <v>9509.2199999999993</v>
      </c>
      <c r="K16" s="8">
        <v>128878.45866</v>
      </c>
      <c r="L16" s="8" t="s">
        <v>165</v>
      </c>
      <c r="M16" s="8" t="s">
        <v>133</v>
      </c>
      <c r="N16" s="8" t="s">
        <v>223</v>
      </c>
      <c r="O16" s="8">
        <v>9019311190</v>
      </c>
      <c r="P16" s="8">
        <v>465</v>
      </c>
      <c r="Q16" s="8">
        <v>10008009</v>
      </c>
      <c r="R16" s="8" t="s">
        <v>94</v>
      </c>
      <c r="S16" s="8">
        <v>1039</v>
      </c>
      <c r="T16" s="8" t="s">
        <v>95</v>
      </c>
      <c r="U16" s="8"/>
      <c r="V16" s="8" t="s">
        <v>135</v>
      </c>
      <c r="W16" s="8">
        <v>9540</v>
      </c>
      <c r="X16" s="8"/>
      <c r="Y16" s="8" t="s">
        <v>96</v>
      </c>
      <c r="Z16" s="68"/>
    </row>
    <row r="17" spans="1:26" s="62" customFormat="1" ht="15" customHeight="1">
      <c r="A17" s="61" t="s">
        <v>247</v>
      </c>
      <c r="B17" s="61" t="s">
        <v>230</v>
      </c>
      <c r="C17" s="61" t="s">
        <v>248</v>
      </c>
      <c r="D17" s="61" t="s">
        <v>156</v>
      </c>
      <c r="E17" s="61" t="s">
        <v>136</v>
      </c>
      <c r="F17" s="61" t="s">
        <v>40</v>
      </c>
      <c r="G17" s="61">
        <v>138892.32</v>
      </c>
      <c r="H17" s="61">
        <v>9.1859999999999999</v>
      </c>
      <c r="I17" s="61" t="s">
        <v>232</v>
      </c>
      <c r="J17" s="61">
        <v>15989.51</v>
      </c>
      <c r="K17" s="61">
        <v>146879.63886000001</v>
      </c>
      <c r="L17" s="61" t="s">
        <v>249</v>
      </c>
      <c r="M17" s="61" t="s">
        <v>120</v>
      </c>
      <c r="N17" s="61" t="s">
        <v>234</v>
      </c>
      <c r="O17" s="61">
        <v>9019302482</v>
      </c>
      <c r="P17" s="61">
        <v>465</v>
      </c>
      <c r="Q17" s="61">
        <v>10008009</v>
      </c>
      <c r="R17" s="61" t="s">
        <v>94</v>
      </c>
      <c r="S17" s="61">
        <v>1069</v>
      </c>
      <c r="T17" s="61" t="s">
        <v>95</v>
      </c>
      <c r="U17" s="61"/>
      <c r="V17" s="61" t="s">
        <v>135</v>
      </c>
      <c r="W17" s="61">
        <v>15120</v>
      </c>
      <c r="X17" s="61"/>
      <c r="Y17" s="61" t="s">
        <v>96</v>
      </c>
    </row>
    <row r="18" spans="1:26" s="63" customFormat="1">
      <c r="A18" s="61" t="s">
        <v>192</v>
      </c>
      <c r="B18" s="61" t="s">
        <v>100</v>
      </c>
      <c r="C18" s="61" t="s">
        <v>123</v>
      </c>
      <c r="D18" s="61" t="s">
        <v>156</v>
      </c>
      <c r="E18" s="61" t="s">
        <v>136</v>
      </c>
      <c r="F18" s="61" t="s">
        <v>40</v>
      </c>
      <c r="G18" s="61">
        <v>150096.24</v>
      </c>
      <c r="H18" s="61">
        <v>9.9269999999999996</v>
      </c>
      <c r="I18" s="61" t="s">
        <v>232</v>
      </c>
      <c r="J18" s="61">
        <v>15989.51</v>
      </c>
      <c r="K18" s="61">
        <v>158727.86577</v>
      </c>
      <c r="L18" s="61" t="s">
        <v>193</v>
      </c>
      <c r="M18" s="61" t="s">
        <v>120</v>
      </c>
      <c r="N18" s="61" t="s">
        <v>223</v>
      </c>
      <c r="O18" s="61">
        <v>9019311190</v>
      </c>
      <c r="P18" s="61">
        <v>465</v>
      </c>
      <c r="Q18" s="61">
        <v>10008009</v>
      </c>
      <c r="R18" s="61" t="s">
        <v>94</v>
      </c>
      <c r="S18" s="61">
        <v>1069</v>
      </c>
      <c r="T18" s="61" t="s">
        <v>95</v>
      </c>
      <c r="U18" s="61"/>
      <c r="V18" s="61" t="s">
        <v>135</v>
      </c>
      <c r="W18" s="61">
        <v>15120</v>
      </c>
      <c r="X18" s="61"/>
      <c r="Y18" s="61" t="s">
        <v>96</v>
      </c>
      <c r="Z18" s="62"/>
    </row>
    <row r="19" spans="1:26" s="63" customFormat="1">
      <c r="A19" s="61" t="s">
        <v>155</v>
      </c>
      <c r="B19" s="61" t="s">
        <v>93</v>
      </c>
      <c r="C19" s="61" t="s">
        <v>127</v>
      </c>
      <c r="D19" s="61" t="s">
        <v>156</v>
      </c>
      <c r="E19" s="61" t="s">
        <v>136</v>
      </c>
      <c r="F19" s="61" t="s">
        <v>40</v>
      </c>
      <c r="G19" s="61">
        <v>133235.88</v>
      </c>
      <c r="H19" s="61">
        <v>8.7539999999999996</v>
      </c>
      <c r="I19" s="61" t="s">
        <v>227</v>
      </c>
      <c r="J19" s="61">
        <v>15989.51</v>
      </c>
      <c r="K19" s="61">
        <v>139972.17053999999</v>
      </c>
      <c r="L19" s="61" t="s">
        <v>157</v>
      </c>
      <c r="M19" s="61" t="s">
        <v>133</v>
      </c>
      <c r="N19" s="61" t="s">
        <v>223</v>
      </c>
      <c r="O19" s="61">
        <v>9019311190</v>
      </c>
      <c r="P19" s="61">
        <v>465</v>
      </c>
      <c r="Q19" s="61">
        <v>10008009</v>
      </c>
      <c r="R19" s="61" t="s">
        <v>94</v>
      </c>
      <c r="S19" s="61">
        <v>1039</v>
      </c>
      <c r="T19" s="61" t="s">
        <v>95</v>
      </c>
      <c r="U19" s="61"/>
      <c r="V19" s="61" t="s">
        <v>135</v>
      </c>
      <c r="W19" s="61">
        <v>15220</v>
      </c>
      <c r="X19" s="61"/>
      <c r="Y19" s="61" t="s">
        <v>96</v>
      </c>
      <c r="Z19" s="62"/>
    </row>
    <row r="20" spans="1:26" s="68" customFormat="1">
      <c r="A20" s="61" t="s">
        <v>333</v>
      </c>
      <c r="B20" s="61" t="s">
        <v>316</v>
      </c>
      <c r="C20" s="61" t="s">
        <v>334</v>
      </c>
      <c r="D20" s="61" t="s">
        <v>156</v>
      </c>
      <c r="E20" s="61" t="s">
        <v>136</v>
      </c>
      <c r="F20" s="61" t="s">
        <v>40</v>
      </c>
      <c r="G20" s="61">
        <v>151697.74</v>
      </c>
      <c r="H20" s="61">
        <v>9.9670000000000005</v>
      </c>
      <c r="I20" s="61" t="s">
        <v>227</v>
      </c>
      <c r="J20" s="61">
        <v>15989.51</v>
      </c>
      <c r="K20" s="61">
        <v>159367.44617000001</v>
      </c>
      <c r="L20" s="61" t="s">
        <v>335</v>
      </c>
      <c r="M20" s="61" t="s">
        <v>133</v>
      </c>
      <c r="N20" s="61" t="s">
        <v>308</v>
      </c>
      <c r="O20" s="61">
        <v>9019318557</v>
      </c>
      <c r="P20" s="61">
        <v>465</v>
      </c>
      <c r="Q20" s="61">
        <v>10008009</v>
      </c>
      <c r="R20" s="61" t="s">
        <v>94</v>
      </c>
      <c r="S20" s="61">
        <v>1039</v>
      </c>
      <c r="T20" s="61" t="s">
        <v>95</v>
      </c>
      <c r="U20" s="61"/>
      <c r="V20" s="61" t="s">
        <v>135</v>
      </c>
      <c r="W20" s="61">
        <v>15220</v>
      </c>
      <c r="X20" s="61"/>
      <c r="Y20" s="61" t="s">
        <v>96</v>
      </c>
      <c r="Z20" s="62"/>
    </row>
    <row r="21" spans="1:26" s="63" customFormat="1">
      <c r="A21" s="8" t="s">
        <v>252</v>
      </c>
      <c r="B21" s="8" t="s">
        <v>253</v>
      </c>
      <c r="C21" s="8" t="s">
        <v>254</v>
      </c>
      <c r="D21" s="8" t="s">
        <v>147</v>
      </c>
      <c r="E21" s="8" t="s">
        <v>136</v>
      </c>
      <c r="F21" s="8" t="s">
        <v>38</v>
      </c>
      <c r="G21" s="8">
        <v>97284.2</v>
      </c>
      <c r="H21" s="8">
        <v>10.54</v>
      </c>
      <c r="I21" s="8" t="s">
        <v>232</v>
      </c>
      <c r="J21" s="8">
        <v>9509.2199999999993</v>
      </c>
      <c r="K21" s="8">
        <v>100227.17879999998</v>
      </c>
      <c r="L21" s="8" t="s">
        <v>255</v>
      </c>
      <c r="M21" s="8" t="s">
        <v>120</v>
      </c>
      <c r="N21" s="8" t="s">
        <v>234</v>
      </c>
      <c r="O21" s="8">
        <v>9019302482</v>
      </c>
      <c r="P21" s="8">
        <v>465</v>
      </c>
      <c r="Q21" s="8">
        <v>10008009</v>
      </c>
      <c r="R21" s="8" t="s">
        <v>94</v>
      </c>
      <c r="S21" s="8">
        <v>1069</v>
      </c>
      <c r="T21" s="8" t="s">
        <v>95</v>
      </c>
      <c r="U21" s="8"/>
      <c r="V21" s="8" t="s">
        <v>135</v>
      </c>
      <c r="W21" s="8">
        <v>9230</v>
      </c>
      <c r="X21" s="8"/>
      <c r="Y21" s="8" t="s">
        <v>96</v>
      </c>
      <c r="Z21" s="68"/>
    </row>
    <row r="22" spans="1:26" s="63" customFormat="1">
      <c r="A22" s="8" t="s">
        <v>283</v>
      </c>
      <c r="B22" s="8" t="s">
        <v>230</v>
      </c>
      <c r="C22" s="8" t="s">
        <v>284</v>
      </c>
      <c r="D22" s="8" t="s">
        <v>147</v>
      </c>
      <c r="E22" s="8" t="s">
        <v>136</v>
      </c>
      <c r="F22" s="8" t="s">
        <v>38</v>
      </c>
      <c r="G22" s="8">
        <v>121836</v>
      </c>
      <c r="H22" s="8">
        <v>13.2</v>
      </c>
      <c r="I22" s="8" t="s">
        <v>232</v>
      </c>
      <c r="J22" s="8">
        <v>9509.2199999999993</v>
      </c>
      <c r="K22" s="8">
        <v>125521.70399999998</v>
      </c>
      <c r="L22" s="8" t="s">
        <v>285</v>
      </c>
      <c r="M22" s="8" t="s">
        <v>120</v>
      </c>
      <c r="N22" s="8" t="s">
        <v>234</v>
      </c>
      <c r="O22" s="8">
        <v>9019302482</v>
      </c>
      <c r="P22" s="8">
        <v>465</v>
      </c>
      <c r="Q22" s="8">
        <v>10008009</v>
      </c>
      <c r="R22" s="8" t="s">
        <v>94</v>
      </c>
      <c r="S22" s="8">
        <v>1069</v>
      </c>
      <c r="T22" s="8" t="s">
        <v>95</v>
      </c>
      <c r="U22" s="8"/>
      <c r="V22" s="8" t="s">
        <v>135</v>
      </c>
      <c r="W22" s="8">
        <v>9230</v>
      </c>
      <c r="X22" s="8"/>
      <c r="Y22" s="8" t="s">
        <v>96</v>
      </c>
      <c r="Z22" s="68"/>
    </row>
    <row r="23" spans="1:26" s="62" customFormat="1">
      <c r="A23" s="8" t="s">
        <v>280</v>
      </c>
      <c r="B23" s="8" t="s">
        <v>277</v>
      </c>
      <c r="C23" s="8" t="s">
        <v>281</v>
      </c>
      <c r="D23" s="8" t="s">
        <v>147</v>
      </c>
      <c r="E23" s="8" t="s">
        <v>136</v>
      </c>
      <c r="F23" s="8" t="s">
        <v>38</v>
      </c>
      <c r="G23" s="8">
        <v>113529</v>
      </c>
      <c r="H23" s="8">
        <v>12.3</v>
      </c>
      <c r="I23" s="8" t="s">
        <v>232</v>
      </c>
      <c r="J23" s="8">
        <v>9509.2199999999993</v>
      </c>
      <c r="K23" s="8">
        <v>116963.406</v>
      </c>
      <c r="L23" s="8" t="s">
        <v>282</v>
      </c>
      <c r="M23" s="8" t="s">
        <v>120</v>
      </c>
      <c r="N23" s="8" t="s">
        <v>234</v>
      </c>
      <c r="O23" s="8">
        <v>9019302482</v>
      </c>
      <c r="P23" s="8">
        <v>465</v>
      </c>
      <c r="Q23" s="8">
        <v>10008009</v>
      </c>
      <c r="R23" s="8" t="s">
        <v>94</v>
      </c>
      <c r="S23" s="8">
        <v>1069</v>
      </c>
      <c r="T23" s="8" t="s">
        <v>95</v>
      </c>
      <c r="U23" s="8"/>
      <c r="V23" s="8" t="s">
        <v>135</v>
      </c>
      <c r="W23" s="8">
        <v>9230</v>
      </c>
      <c r="X23" s="8"/>
      <c r="Y23" s="8" t="s">
        <v>96</v>
      </c>
      <c r="Z23" s="68"/>
    </row>
    <row r="24" spans="1:26" s="62" customFormat="1">
      <c r="A24" s="8" t="s">
        <v>197</v>
      </c>
      <c r="B24" s="8" t="s">
        <v>99</v>
      </c>
      <c r="C24" s="8" t="s">
        <v>112</v>
      </c>
      <c r="D24" s="8" t="s">
        <v>147</v>
      </c>
      <c r="E24" s="8" t="s">
        <v>136</v>
      </c>
      <c r="F24" s="8" t="s">
        <v>38</v>
      </c>
      <c r="G24" s="8">
        <v>124802.28</v>
      </c>
      <c r="H24" s="8">
        <v>13.082000000000001</v>
      </c>
      <c r="I24" s="8" t="s">
        <v>227</v>
      </c>
      <c r="J24" s="8">
        <v>9509.2199999999993</v>
      </c>
      <c r="K24" s="8">
        <v>124399.61603999999</v>
      </c>
      <c r="L24" s="8" t="s">
        <v>198</v>
      </c>
      <c r="M24" s="8" t="s">
        <v>133</v>
      </c>
      <c r="N24" s="8" t="s">
        <v>223</v>
      </c>
      <c r="O24" s="8">
        <v>9019311190</v>
      </c>
      <c r="P24" s="8">
        <v>465</v>
      </c>
      <c r="Q24" s="8">
        <v>10008009</v>
      </c>
      <c r="R24" s="8" t="s">
        <v>94</v>
      </c>
      <c r="S24" s="8">
        <v>1039</v>
      </c>
      <c r="T24" s="8" t="s">
        <v>95</v>
      </c>
      <c r="U24" s="8"/>
      <c r="V24" s="8" t="s">
        <v>135</v>
      </c>
      <c r="W24" s="8">
        <v>9540</v>
      </c>
      <c r="X24" s="8"/>
      <c r="Y24" s="8" t="s">
        <v>96</v>
      </c>
      <c r="Z24" s="68"/>
    </row>
    <row r="25" spans="1:26" s="62" customFormat="1">
      <c r="A25" s="8" t="s">
        <v>145</v>
      </c>
      <c r="B25" s="8" t="s">
        <v>108</v>
      </c>
      <c r="C25" s="8" t="s">
        <v>146</v>
      </c>
      <c r="D25" s="8" t="s">
        <v>147</v>
      </c>
      <c r="E25" s="8" t="s">
        <v>136</v>
      </c>
      <c r="F25" s="8" t="s">
        <v>38</v>
      </c>
      <c r="G25" s="8">
        <v>125269.74</v>
      </c>
      <c r="H25" s="8">
        <v>13.131</v>
      </c>
      <c r="I25" s="8" t="s">
        <v>227</v>
      </c>
      <c r="J25" s="8">
        <v>9509.2199999999993</v>
      </c>
      <c r="K25" s="8">
        <v>124865.56782</v>
      </c>
      <c r="L25" s="8" t="s">
        <v>148</v>
      </c>
      <c r="M25" s="8" t="s">
        <v>133</v>
      </c>
      <c r="N25" s="8" t="s">
        <v>223</v>
      </c>
      <c r="O25" s="8">
        <v>9019311190</v>
      </c>
      <c r="P25" s="8">
        <v>465</v>
      </c>
      <c r="Q25" s="8">
        <v>10008009</v>
      </c>
      <c r="R25" s="8" t="s">
        <v>94</v>
      </c>
      <c r="S25" s="8">
        <v>1039</v>
      </c>
      <c r="T25" s="8" t="s">
        <v>95</v>
      </c>
      <c r="U25" s="8"/>
      <c r="V25" s="8" t="s">
        <v>135</v>
      </c>
      <c r="W25" s="8">
        <v>9540</v>
      </c>
      <c r="X25" s="8"/>
      <c r="Y25" s="8" t="s">
        <v>96</v>
      </c>
      <c r="Z25" s="68"/>
    </row>
    <row r="26" spans="1:26" s="62" customFormat="1">
      <c r="A26" s="61" t="s">
        <v>289</v>
      </c>
      <c r="B26" s="61" t="s">
        <v>240</v>
      </c>
      <c r="C26" s="61" t="s">
        <v>290</v>
      </c>
      <c r="D26" s="61" t="s">
        <v>140</v>
      </c>
      <c r="E26" s="61" t="s">
        <v>136</v>
      </c>
      <c r="F26" s="61" t="s">
        <v>38</v>
      </c>
      <c r="G26" s="61">
        <v>114098.4</v>
      </c>
      <c r="H26" s="61">
        <v>11.96</v>
      </c>
      <c r="I26" s="61" t="s">
        <v>227</v>
      </c>
      <c r="J26" s="61">
        <v>9509.2199999999993</v>
      </c>
      <c r="K26" s="61">
        <v>113730.2712</v>
      </c>
      <c r="L26" s="61" t="s">
        <v>291</v>
      </c>
      <c r="M26" s="61" t="s">
        <v>133</v>
      </c>
      <c r="N26" s="61" t="s">
        <v>234</v>
      </c>
      <c r="O26" s="61">
        <v>9019302482</v>
      </c>
      <c r="P26" s="61">
        <v>465</v>
      </c>
      <c r="Q26" s="61">
        <v>10008009</v>
      </c>
      <c r="R26" s="61" t="s">
        <v>94</v>
      </c>
      <c r="S26" s="61">
        <v>1039</v>
      </c>
      <c r="T26" s="61" t="s">
        <v>95</v>
      </c>
      <c r="U26" s="61"/>
      <c r="V26" s="61" t="s">
        <v>135</v>
      </c>
      <c r="W26" s="61">
        <v>9540</v>
      </c>
      <c r="X26" s="61"/>
      <c r="Y26" s="61" t="s">
        <v>96</v>
      </c>
    </row>
    <row r="27" spans="1:26" s="62" customFormat="1">
      <c r="A27" s="61" t="s">
        <v>286</v>
      </c>
      <c r="B27" s="61" t="s">
        <v>230</v>
      </c>
      <c r="C27" s="61" t="s">
        <v>287</v>
      </c>
      <c r="D27" s="61" t="s">
        <v>140</v>
      </c>
      <c r="E27" s="61" t="s">
        <v>136</v>
      </c>
      <c r="F27" s="61" t="s">
        <v>38</v>
      </c>
      <c r="G27" s="61">
        <v>83475</v>
      </c>
      <c r="H27" s="61">
        <v>8.75</v>
      </c>
      <c r="I27" s="61" t="s">
        <v>227</v>
      </c>
      <c r="J27" s="61">
        <v>9509.2199999999993</v>
      </c>
      <c r="K27" s="61">
        <v>83205.674999999988</v>
      </c>
      <c r="L27" s="61" t="s">
        <v>288</v>
      </c>
      <c r="M27" s="61" t="s">
        <v>133</v>
      </c>
      <c r="N27" s="61" t="s">
        <v>234</v>
      </c>
      <c r="O27" s="61">
        <v>9019302482</v>
      </c>
      <c r="P27" s="61">
        <v>465</v>
      </c>
      <c r="Q27" s="61">
        <v>10008009</v>
      </c>
      <c r="R27" s="61" t="s">
        <v>94</v>
      </c>
      <c r="S27" s="61">
        <v>1039</v>
      </c>
      <c r="T27" s="61" t="s">
        <v>95</v>
      </c>
      <c r="U27" s="61"/>
      <c r="V27" s="61" t="s">
        <v>135</v>
      </c>
      <c r="W27" s="61">
        <v>9540</v>
      </c>
      <c r="X27" s="61"/>
      <c r="Y27" s="61" t="s">
        <v>96</v>
      </c>
    </row>
    <row r="28" spans="1:26" s="62" customFormat="1">
      <c r="A28" s="61" t="s">
        <v>269</v>
      </c>
      <c r="B28" s="61" t="s">
        <v>270</v>
      </c>
      <c r="C28" s="61" t="s">
        <v>271</v>
      </c>
      <c r="D28" s="61" t="s">
        <v>140</v>
      </c>
      <c r="E28" s="61" t="s">
        <v>136</v>
      </c>
      <c r="F28" s="61" t="s">
        <v>38</v>
      </c>
      <c r="G28" s="61">
        <v>112715.1</v>
      </c>
      <c r="H28" s="61">
        <v>11.815</v>
      </c>
      <c r="I28" s="61" t="s">
        <v>227</v>
      </c>
      <c r="J28" s="61">
        <v>9509.2199999999993</v>
      </c>
      <c r="K28" s="61">
        <v>112351.43429999999</v>
      </c>
      <c r="L28" s="61" t="s">
        <v>272</v>
      </c>
      <c r="M28" s="61" t="s">
        <v>133</v>
      </c>
      <c r="N28" s="61" t="s">
        <v>234</v>
      </c>
      <c r="O28" s="61">
        <v>9019302482</v>
      </c>
      <c r="P28" s="61">
        <v>465</v>
      </c>
      <c r="Q28" s="61">
        <v>10008009</v>
      </c>
      <c r="R28" s="61" t="s">
        <v>94</v>
      </c>
      <c r="S28" s="61">
        <v>1039</v>
      </c>
      <c r="T28" s="61" t="s">
        <v>95</v>
      </c>
      <c r="U28" s="61"/>
      <c r="V28" s="61" t="s">
        <v>135</v>
      </c>
      <c r="W28" s="61">
        <v>9540</v>
      </c>
      <c r="X28" s="61"/>
      <c r="Y28" s="61" t="s">
        <v>96</v>
      </c>
    </row>
    <row r="29" spans="1:26" s="63" customFormat="1">
      <c r="A29" s="61" t="s">
        <v>138</v>
      </c>
      <c r="B29" s="61" t="s">
        <v>101</v>
      </c>
      <c r="C29" s="61" t="s">
        <v>139</v>
      </c>
      <c r="D29" s="61" t="s">
        <v>140</v>
      </c>
      <c r="E29" s="61" t="s">
        <v>136</v>
      </c>
      <c r="F29" s="61" t="s">
        <v>38</v>
      </c>
      <c r="G29" s="61">
        <v>61036.92</v>
      </c>
      <c r="H29" s="61">
        <v>6.3979999999999997</v>
      </c>
      <c r="I29" s="61" t="s">
        <v>227</v>
      </c>
      <c r="J29" s="61">
        <v>9509.2199999999993</v>
      </c>
      <c r="K29" s="61">
        <v>60839.989559999995</v>
      </c>
      <c r="L29" s="61" t="s">
        <v>141</v>
      </c>
      <c r="M29" s="61" t="s">
        <v>133</v>
      </c>
      <c r="N29" s="61" t="s">
        <v>223</v>
      </c>
      <c r="O29" s="61">
        <v>9019311190</v>
      </c>
      <c r="P29" s="61">
        <v>465</v>
      </c>
      <c r="Q29" s="61">
        <v>10008009</v>
      </c>
      <c r="R29" s="61" t="s">
        <v>94</v>
      </c>
      <c r="S29" s="61">
        <v>1039</v>
      </c>
      <c r="T29" s="61" t="s">
        <v>95</v>
      </c>
      <c r="U29" s="61"/>
      <c r="V29" s="61" t="s">
        <v>135</v>
      </c>
      <c r="W29" s="61">
        <v>9540</v>
      </c>
      <c r="X29" s="61"/>
      <c r="Y29" s="61" t="s">
        <v>96</v>
      </c>
      <c r="Z29" s="62"/>
    </row>
    <row r="30" spans="1:26" s="63" customFormat="1">
      <c r="A30" s="61" t="s">
        <v>199</v>
      </c>
      <c r="B30" s="61" t="s">
        <v>107</v>
      </c>
      <c r="C30" s="61" t="s">
        <v>161</v>
      </c>
      <c r="D30" s="61" t="s">
        <v>140</v>
      </c>
      <c r="E30" s="61" t="s">
        <v>136</v>
      </c>
      <c r="F30" s="61" t="s">
        <v>38</v>
      </c>
      <c r="G30" s="61">
        <v>111951.9</v>
      </c>
      <c r="H30" s="61">
        <v>11.734999999999999</v>
      </c>
      <c r="I30" s="61" t="s">
        <v>227</v>
      </c>
      <c r="J30" s="61">
        <v>9509.2199999999993</v>
      </c>
      <c r="K30" s="61">
        <v>111590.69669999999</v>
      </c>
      <c r="L30" s="61" t="s">
        <v>200</v>
      </c>
      <c r="M30" s="61" t="s">
        <v>133</v>
      </c>
      <c r="N30" s="61" t="s">
        <v>223</v>
      </c>
      <c r="O30" s="61">
        <v>9019311190</v>
      </c>
      <c r="P30" s="61">
        <v>465</v>
      </c>
      <c r="Q30" s="61">
        <v>10008009</v>
      </c>
      <c r="R30" s="61" t="s">
        <v>94</v>
      </c>
      <c r="S30" s="61">
        <v>1039</v>
      </c>
      <c r="T30" s="61" t="s">
        <v>95</v>
      </c>
      <c r="U30" s="61"/>
      <c r="V30" s="61" t="s">
        <v>135</v>
      </c>
      <c r="W30" s="61">
        <v>9540</v>
      </c>
      <c r="X30" s="61"/>
      <c r="Y30" s="61" t="s">
        <v>96</v>
      </c>
      <c r="Z30" s="62"/>
    </row>
    <row r="31" spans="1:26" s="63" customFormat="1">
      <c r="A31" s="61" t="s">
        <v>168</v>
      </c>
      <c r="B31" s="61" t="s">
        <v>97</v>
      </c>
      <c r="C31" s="61" t="s">
        <v>114</v>
      </c>
      <c r="D31" s="61" t="s">
        <v>140</v>
      </c>
      <c r="E31" s="61" t="s">
        <v>136</v>
      </c>
      <c r="F31" s="61" t="s">
        <v>38</v>
      </c>
      <c r="G31" s="61">
        <v>123361.74</v>
      </c>
      <c r="H31" s="61">
        <v>12.930999999999999</v>
      </c>
      <c r="I31" s="61" t="s">
        <v>227</v>
      </c>
      <c r="J31" s="61">
        <v>9509.2199999999993</v>
      </c>
      <c r="K31" s="61">
        <v>122963.72381999998</v>
      </c>
      <c r="L31" s="61" t="s">
        <v>169</v>
      </c>
      <c r="M31" s="61" t="s">
        <v>133</v>
      </c>
      <c r="N31" s="61" t="s">
        <v>223</v>
      </c>
      <c r="O31" s="61">
        <v>9019311190</v>
      </c>
      <c r="P31" s="61">
        <v>465</v>
      </c>
      <c r="Q31" s="61">
        <v>10008009</v>
      </c>
      <c r="R31" s="61" t="s">
        <v>94</v>
      </c>
      <c r="S31" s="61">
        <v>1039</v>
      </c>
      <c r="T31" s="61" t="s">
        <v>95</v>
      </c>
      <c r="U31" s="61"/>
      <c r="V31" s="61" t="s">
        <v>135</v>
      </c>
      <c r="W31" s="61">
        <v>9540</v>
      </c>
      <c r="X31" s="61"/>
      <c r="Y31" s="61" t="s">
        <v>96</v>
      </c>
      <c r="Z31" s="62"/>
    </row>
    <row r="32" spans="1:26" s="68" customFormat="1">
      <c r="A32" s="61" t="s">
        <v>304</v>
      </c>
      <c r="B32" s="61" t="s">
        <v>305</v>
      </c>
      <c r="C32" s="61" t="s">
        <v>306</v>
      </c>
      <c r="D32" s="61" t="s">
        <v>140</v>
      </c>
      <c r="E32" s="61" t="s">
        <v>136</v>
      </c>
      <c r="F32" s="61" t="s">
        <v>38</v>
      </c>
      <c r="G32" s="61">
        <v>110578.14</v>
      </c>
      <c r="H32" s="61">
        <v>11.590999999999999</v>
      </c>
      <c r="I32" s="61" t="s">
        <v>227</v>
      </c>
      <c r="J32" s="61">
        <v>9509.2199999999993</v>
      </c>
      <c r="K32" s="61">
        <v>110221.36901999998</v>
      </c>
      <c r="L32" s="61" t="s">
        <v>307</v>
      </c>
      <c r="M32" s="61" t="s">
        <v>133</v>
      </c>
      <c r="N32" s="61" t="s">
        <v>308</v>
      </c>
      <c r="O32" s="61">
        <v>9019318557</v>
      </c>
      <c r="P32" s="61">
        <v>465</v>
      </c>
      <c r="Q32" s="61">
        <v>10008009</v>
      </c>
      <c r="R32" s="61" t="s">
        <v>94</v>
      </c>
      <c r="S32" s="61">
        <v>1039</v>
      </c>
      <c r="T32" s="61" t="s">
        <v>95</v>
      </c>
      <c r="U32" s="61"/>
      <c r="V32" s="61" t="s">
        <v>135</v>
      </c>
      <c r="W32" s="61">
        <v>9540</v>
      </c>
      <c r="X32" s="61"/>
      <c r="Y32" s="61" t="s">
        <v>96</v>
      </c>
      <c r="Z32" s="62"/>
    </row>
    <row r="33" spans="1:26" s="62" customFormat="1">
      <c r="A33" s="8" t="s">
        <v>166</v>
      </c>
      <c r="B33" s="8" t="s">
        <v>99</v>
      </c>
      <c r="C33" s="8" t="s">
        <v>130</v>
      </c>
      <c r="D33" s="8" t="s">
        <v>143</v>
      </c>
      <c r="E33" s="8" t="s">
        <v>136</v>
      </c>
      <c r="F33" s="8" t="s">
        <v>38</v>
      </c>
      <c r="G33" s="8">
        <v>118238.76</v>
      </c>
      <c r="H33" s="8">
        <v>12.394</v>
      </c>
      <c r="I33" s="8" t="s">
        <v>227</v>
      </c>
      <c r="J33" s="8">
        <v>9509.2199999999993</v>
      </c>
      <c r="K33" s="8">
        <v>117857.27267999999</v>
      </c>
      <c r="L33" s="8" t="s">
        <v>167</v>
      </c>
      <c r="M33" s="8" t="s">
        <v>133</v>
      </c>
      <c r="N33" s="8" t="s">
        <v>223</v>
      </c>
      <c r="O33" s="8">
        <v>9019311190</v>
      </c>
      <c r="P33" s="8">
        <v>465</v>
      </c>
      <c r="Q33" s="8">
        <v>10008009</v>
      </c>
      <c r="R33" s="8" t="s">
        <v>94</v>
      </c>
      <c r="S33" s="8">
        <v>1039</v>
      </c>
      <c r="T33" s="8" t="s">
        <v>95</v>
      </c>
      <c r="U33" s="8"/>
      <c r="V33" s="8" t="s">
        <v>135</v>
      </c>
      <c r="W33" s="8">
        <v>9540</v>
      </c>
      <c r="X33" s="8"/>
      <c r="Y33" s="8" t="s">
        <v>96</v>
      </c>
      <c r="Z33" s="68"/>
    </row>
    <row r="34" spans="1:26" s="62" customFormat="1">
      <c r="A34" s="8" t="s">
        <v>204</v>
      </c>
      <c r="B34" s="8" t="s">
        <v>107</v>
      </c>
      <c r="C34" s="8" t="s">
        <v>119</v>
      </c>
      <c r="D34" s="8" t="s">
        <v>143</v>
      </c>
      <c r="E34" s="8" t="s">
        <v>136</v>
      </c>
      <c r="F34" s="8" t="s">
        <v>38</v>
      </c>
      <c r="G34" s="8">
        <v>69842.34</v>
      </c>
      <c r="H34" s="8">
        <v>7.3209999999999997</v>
      </c>
      <c r="I34" s="8" t="s">
        <v>227</v>
      </c>
      <c r="J34" s="8">
        <v>9509.2199999999993</v>
      </c>
      <c r="K34" s="8">
        <v>69616.999619999988</v>
      </c>
      <c r="L34" s="8" t="s">
        <v>205</v>
      </c>
      <c r="M34" s="8" t="s">
        <v>133</v>
      </c>
      <c r="N34" s="8" t="s">
        <v>223</v>
      </c>
      <c r="O34" s="8">
        <v>9019311190</v>
      </c>
      <c r="P34" s="8">
        <v>465</v>
      </c>
      <c r="Q34" s="8">
        <v>10008009</v>
      </c>
      <c r="R34" s="8" t="s">
        <v>94</v>
      </c>
      <c r="S34" s="8">
        <v>1039</v>
      </c>
      <c r="T34" s="8" t="s">
        <v>95</v>
      </c>
      <c r="U34" s="8"/>
      <c r="V34" s="8" t="s">
        <v>135</v>
      </c>
      <c r="W34" s="8">
        <v>9540</v>
      </c>
      <c r="X34" s="8"/>
      <c r="Y34" s="8" t="s">
        <v>96</v>
      </c>
      <c r="Z34" s="68"/>
    </row>
    <row r="35" spans="1:26" s="62" customFormat="1">
      <c r="A35" s="8" t="s">
        <v>208</v>
      </c>
      <c r="B35" s="8" t="s">
        <v>93</v>
      </c>
      <c r="C35" s="8" t="s">
        <v>131</v>
      </c>
      <c r="D35" s="8" t="s">
        <v>143</v>
      </c>
      <c r="E35" s="8" t="s">
        <v>136</v>
      </c>
      <c r="F35" s="8" t="s">
        <v>38</v>
      </c>
      <c r="G35" s="8">
        <v>96201.36</v>
      </c>
      <c r="H35" s="8">
        <v>10.084</v>
      </c>
      <c r="I35" s="8" t="s">
        <v>227</v>
      </c>
      <c r="J35" s="8">
        <v>9509.2199999999993</v>
      </c>
      <c r="K35" s="8">
        <v>95890.97447999999</v>
      </c>
      <c r="L35" s="8" t="s">
        <v>209</v>
      </c>
      <c r="M35" s="8" t="s">
        <v>133</v>
      </c>
      <c r="N35" s="8" t="s">
        <v>223</v>
      </c>
      <c r="O35" s="8">
        <v>9019311190</v>
      </c>
      <c r="P35" s="8">
        <v>465</v>
      </c>
      <c r="Q35" s="8">
        <v>10008009</v>
      </c>
      <c r="R35" s="8" t="s">
        <v>94</v>
      </c>
      <c r="S35" s="8">
        <v>1039</v>
      </c>
      <c r="T35" s="8" t="s">
        <v>95</v>
      </c>
      <c r="U35" s="8"/>
      <c r="V35" s="8" t="s">
        <v>135</v>
      </c>
      <c r="W35" s="8">
        <v>9540</v>
      </c>
      <c r="X35" s="8"/>
      <c r="Y35" s="8" t="s">
        <v>96</v>
      </c>
      <c r="Z35" s="68"/>
    </row>
    <row r="36" spans="1:26" s="62" customFormat="1">
      <c r="A36" s="8" t="s">
        <v>142</v>
      </c>
      <c r="B36" s="8" t="s">
        <v>97</v>
      </c>
      <c r="C36" s="8" t="s">
        <v>122</v>
      </c>
      <c r="D36" s="8" t="s">
        <v>143</v>
      </c>
      <c r="E36" s="8" t="s">
        <v>136</v>
      </c>
      <c r="F36" s="8" t="s">
        <v>38</v>
      </c>
      <c r="G36" s="8">
        <v>72866.52</v>
      </c>
      <c r="H36" s="8">
        <v>7.6379999999999999</v>
      </c>
      <c r="I36" s="8" t="s">
        <v>227</v>
      </c>
      <c r="J36" s="8">
        <v>9509.2199999999993</v>
      </c>
      <c r="K36" s="8">
        <v>72631.422359999997</v>
      </c>
      <c r="L36" s="8" t="s">
        <v>144</v>
      </c>
      <c r="M36" s="8" t="s">
        <v>133</v>
      </c>
      <c r="N36" s="8" t="s">
        <v>223</v>
      </c>
      <c r="O36" s="8">
        <v>9019311190</v>
      </c>
      <c r="P36" s="8">
        <v>465</v>
      </c>
      <c r="Q36" s="8">
        <v>10008009</v>
      </c>
      <c r="R36" s="8" t="s">
        <v>94</v>
      </c>
      <c r="S36" s="8">
        <v>1039</v>
      </c>
      <c r="T36" s="8" t="s">
        <v>95</v>
      </c>
      <c r="U36" s="8"/>
      <c r="V36" s="8" t="s">
        <v>135</v>
      </c>
      <c r="W36" s="8">
        <v>9540</v>
      </c>
      <c r="X36" s="8"/>
      <c r="Y36" s="8" t="s">
        <v>96</v>
      </c>
      <c r="Z36" s="68"/>
    </row>
    <row r="37" spans="1:26" s="62" customFormat="1">
      <c r="A37" s="8" t="s">
        <v>309</v>
      </c>
      <c r="B37" s="8" t="s">
        <v>305</v>
      </c>
      <c r="C37" s="8" t="s">
        <v>310</v>
      </c>
      <c r="D37" s="8" t="s">
        <v>143</v>
      </c>
      <c r="E37" s="8" t="s">
        <v>136</v>
      </c>
      <c r="F37" s="8" t="s">
        <v>38</v>
      </c>
      <c r="G37" s="8">
        <v>126166.5</v>
      </c>
      <c r="H37" s="8">
        <v>13.225</v>
      </c>
      <c r="I37" s="8" t="s">
        <v>227</v>
      </c>
      <c r="J37" s="8">
        <v>9509.2199999999993</v>
      </c>
      <c r="K37" s="8">
        <v>125759.43449999999</v>
      </c>
      <c r="L37" s="8" t="s">
        <v>311</v>
      </c>
      <c r="M37" s="8" t="s">
        <v>133</v>
      </c>
      <c r="N37" s="8" t="s">
        <v>308</v>
      </c>
      <c r="O37" s="8">
        <v>9019318557</v>
      </c>
      <c r="P37" s="8">
        <v>465</v>
      </c>
      <c r="Q37" s="8">
        <v>10008009</v>
      </c>
      <c r="R37" s="8" t="s">
        <v>94</v>
      </c>
      <c r="S37" s="8">
        <v>1039</v>
      </c>
      <c r="T37" s="8" t="s">
        <v>95</v>
      </c>
      <c r="U37" s="8"/>
      <c r="V37" s="8" t="s">
        <v>135</v>
      </c>
      <c r="W37" s="8">
        <v>9540</v>
      </c>
      <c r="X37" s="8"/>
      <c r="Y37" s="8" t="s">
        <v>96</v>
      </c>
      <c r="Z37" s="68"/>
    </row>
    <row r="38" spans="1:26" s="63" customFormat="1">
      <c r="A38" s="61" t="s">
        <v>239</v>
      </c>
      <c r="B38" s="61" t="s">
        <v>240</v>
      </c>
      <c r="C38" s="61" t="s">
        <v>241</v>
      </c>
      <c r="D38" s="61" t="s">
        <v>150</v>
      </c>
      <c r="E38" s="61" t="s">
        <v>136</v>
      </c>
      <c r="F38" s="61" t="s">
        <v>40</v>
      </c>
      <c r="G38" s="61">
        <v>154954.82</v>
      </c>
      <c r="H38" s="61">
        <v>10.180999999999999</v>
      </c>
      <c r="I38" s="61" t="s">
        <v>227</v>
      </c>
      <c r="J38" s="61">
        <v>15989.51</v>
      </c>
      <c r="K38" s="61">
        <v>162789.20130999997</v>
      </c>
      <c r="L38" s="61" t="s">
        <v>242</v>
      </c>
      <c r="M38" s="61" t="s">
        <v>133</v>
      </c>
      <c r="N38" s="61" t="s">
        <v>234</v>
      </c>
      <c r="O38" s="61">
        <v>9019302482</v>
      </c>
      <c r="P38" s="61">
        <v>465</v>
      </c>
      <c r="Q38" s="61">
        <v>10008009</v>
      </c>
      <c r="R38" s="61" t="s">
        <v>94</v>
      </c>
      <c r="S38" s="61">
        <v>1039</v>
      </c>
      <c r="T38" s="61" t="s">
        <v>95</v>
      </c>
      <c r="U38" s="61"/>
      <c r="V38" s="61" t="s">
        <v>135</v>
      </c>
      <c r="W38" s="61">
        <v>15220</v>
      </c>
      <c r="X38" s="61"/>
      <c r="Y38" s="61" t="s">
        <v>96</v>
      </c>
      <c r="Z38" s="62"/>
    </row>
    <row r="39" spans="1:26" s="63" customFormat="1">
      <c r="A39" s="61" t="s">
        <v>243</v>
      </c>
      <c r="B39" s="61" t="s">
        <v>244</v>
      </c>
      <c r="C39" s="61" t="s">
        <v>245</v>
      </c>
      <c r="D39" s="61" t="s">
        <v>150</v>
      </c>
      <c r="E39" s="61" t="s">
        <v>136</v>
      </c>
      <c r="F39" s="61" t="s">
        <v>40</v>
      </c>
      <c r="G39" s="61">
        <v>141378.57999999999</v>
      </c>
      <c r="H39" s="61">
        <v>9.2889999999999997</v>
      </c>
      <c r="I39" s="61" t="s">
        <v>227</v>
      </c>
      <c r="J39" s="61">
        <v>15989.51</v>
      </c>
      <c r="K39" s="61">
        <v>148526.55838999999</v>
      </c>
      <c r="L39" s="61" t="s">
        <v>246</v>
      </c>
      <c r="M39" s="61" t="s">
        <v>133</v>
      </c>
      <c r="N39" s="61" t="s">
        <v>234</v>
      </c>
      <c r="O39" s="61">
        <v>9019302482</v>
      </c>
      <c r="P39" s="61">
        <v>465</v>
      </c>
      <c r="Q39" s="61">
        <v>10008009</v>
      </c>
      <c r="R39" s="61" t="s">
        <v>94</v>
      </c>
      <c r="S39" s="61">
        <v>1039</v>
      </c>
      <c r="T39" s="61" t="s">
        <v>95</v>
      </c>
      <c r="U39" s="61"/>
      <c r="V39" s="61" t="s">
        <v>135</v>
      </c>
      <c r="W39" s="61">
        <v>15220</v>
      </c>
      <c r="X39" s="61"/>
      <c r="Y39" s="61" t="s">
        <v>96</v>
      </c>
      <c r="Z39" s="62"/>
    </row>
    <row r="40" spans="1:26" s="63" customFormat="1">
      <c r="A40" s="61" t="s">
        <v>149</v>
      </c>
      <c r="B40" s="61" t="s">
        <v>101</v>
      </c>
      <c r="C40" s="61" t="s">
        <v>118</v>
      </c>
      <c r="D40" s="61" t="s">
        <v>150</v>
      </c>
      <c r="E40" s="61" t="s">
        <v>136</v>
      </c>
      <c r="F40" s="61" t="s">
        <v>40</v>
      </c>
      <c r="G40" s="61">
        <v>148653.74</v>
      </c>
      <c r="H40" s="61">
        <v>9.7669999999999995</v>
      </c>
      <c r="I40" s="61" t="s">
        <v>227</v>
      </c>
      <c r="J40" s="61">
        <v>15989.51</v>
      </c>
      <c r="K40" s="61">
        <v>156169.54416999998</v>
      </c>
      <c r="L40" s="61" t="s">
        <v>151</v>
      </c>
      <c r="M40" s="61" t="s">
        <v>133</v>
      </c>
      <c r="N40" s="61" t="s">
        <v>223</v>
      </c>
      <c r="O40" s="61">
        <v>9019311190</v>
      </c>
      <c r="P40" s="61">
        <v>465</v>
      </c>
      <c r="Q40" s="61">
        <v>10008009</v>
      </c>
      <c r="R40" s="61" t="s">
        <v>94</v>
      </c>
      <c r="S40" s="61">
        <v>1039</v>
      </c>
      <c r="T40" s="61" t="s">
        <v>95</v>
      </c>
      <c r="U40" s="61"/>
      <c r="V40" s="61" t="s">
        <v>135</v>
      </c>
      <c r="W40" s="61">
        <v>15220</v>
      </c>
      <c r="X40" s="61"/>
      <c r="Y40" s="61" t="s">
        <v>96</v>
      </c>
      <c r="Z40" s="62"/>
    </row>
    <row r="41" spans="1:26" s="63" customFormat="1">
      <c r="A41" s="61" t="s">
        <v>214</v>
      </c>
      <c r="B41" s="61" t="s">
        <v>104</v>
      </c>
      <c r="C41" s="61" t="s">
        <v>125</v>
      </c>
      <c r="D41" s="61" t="s">
        <v>150</v>
      </c>
      <c r="E41" s="61" t="s">
        <v>136</v>
      </c>
      <c r="F41" s="61" t="s">
        <v>40</v>
      </c>
      <c r="G41" s="61">
        <v>120557.62</v>
      </c>
      <c r="H41" s="61">
        <v>7.9210000000000003</v>
      </c>
      <c r="I41" s="61" t="s">
        <v>227</v>
      </c>
      <c r="J41" s="61">
        <v>15989.51</v>
      </c>
      <c r="K41" s="61">
        <v>126652.90871</v>
      </c>
      <c r="L41" s="61" t="s">
        <v>215</v>
      </c>
      <c r="M41" s="61" t="s">
        <v>133</v>
      </c>
      <c r="N41" s="61" t="s">
        <v>223</v>
      </c>
      <c r="O41" s="61">
        <v>9019311190</v>
      </c>
      <c r="P41" s="61">
        <v>465</v>
      </c>
      <c r="Q41" s="61">
        <v>10008009</v>
      </c>
      <c r="R41" s="61" t="s">
        <v>94</v>
      </c>
      <c r="S41" s="61">
        <v>1039</v>
      </c>
      <c r="T41" s="61" t="s">
        <v>95</v>
      </c>
      <c r="U41" s="61"/>
      <c r="V41" s="61" t="s">
        <v>135</v>
      </c>
      <c r="W41" s="61">
        <v>15220</v>
      </c>
      <c r="X41" s="61"/>
      <c r="Y41" s="61" t="s">
        <v>96</v>
      </c>
      <c r="Z41" s="62"/>
    </row>
    <row r="42" spans="1:26" s="63" customFormat="1">
      <c r="A42" s="61" t="s">
        <v>179</v>
      </c>
      <c r="B42" s="61" t="s">
        <v>97</v>
      </c>
      <c r="C42" s="61" t="s">
        <v>111</v>
      </c>
      <c r="D42" s="61" t="s">
        <v>150</v>
      </c>
      <c r="E42" s="61" t="s">
        <v>136</v>
      </c>
      <c r="F42" s="61" t="s">
        <v>40</v>
      </c>
      <c r="G42" s="61">
        <v>140480.6</v>
      </c>
      <c r="H42" s="61">
        <v>9.23</v>
      </c>
      <c r="I42" s="61" t="s">
        <v>227</v>
      </c>
      <c r="J42" s="61">
        <v>15989.51</v>
      </c>
      <c r="K42" s="61">
        <v>147583.17730000001</v>
      </c>
      <c r="L42" s="61" t="s">
        <v>180</v>
      </c>
      <c r="M42" s="61" t="s">
        <v>133</v>
      </c>
      <c r="N42" s="61" t="s">
        <v>223</v>
      </c>
      <c r="O42" s="61">
        <v>9019311190</v>
      </c>
      <c r="P42" s="61">
        <v>465</v>
      </c>
      <c r="Q42" s="61">
        <v>10008009</v>
      </c>
      <c r="R42" s="61" t="s">
        <v>94</v>
      </c>
      <c r="S42" s="61">
        <v>1039</v>
      </c>
      <c r="T42" s="61" t="s">
        <v>95</v>
      </c>
      <c r="U42" s="61"/>
      <c r="V42" s="61" t="s">
        <v>135</v>
      </c>
      <c r="W42" s="61">
        <v>15220</v>
      </c>
      <c r="X42" s="61"/>
      <c r="Y42" s="61" t="s">
        <v>96</v>
      </c>
      <c r="Z42" s="62"/>
    </row>
    <row r="43" spans="1:26" s="68" customFormat="1">
      <c r="A43" s="61" t="s">
        <v>326</v>
      </c>
      <c r="B43" s="61" t="s">
        <v>327</v>
      </c>
      <c r="C43" s="61" t="s">
        <v>328</v>
      </c>
      <c r="D43" s="61" t="s">
        <v>150</v>
      </c>
      <c r="E43" s="61" t="s">
        <v>136</v>
      </c>
      <c r="F43" s="61" t="s">
        <v>40</v>
      </c>
      <c r="G43" s="61">
        <v>143326.74</v>
      </c>
      <c r="H43" s="61">
        <v>9.4169999999999998</v>
      </c>
      <c r="I43" s="61" t="s">
        <v>227</v>
      </c>
      <c r="J43" s="61">
        <v>15989.51</v>
      </c>
      <c r="K43" s="61">
        <v>150573.21567000001</v>
      </c>
      <c r="L43" s="61" t="s">
        <v>329</v>
      </c>
      <c r="M43" s="61" t="s">
        <v>133</v>
      </c>
      <c r="N43" s="61" t="s">
        <v>308</v>
      </c>
      <c r="O43" s="61">
        <v>9019318557</v>
      </c>
      <c r="P43" s="61">
        <v>465</v>
      </c>
      <c r="Q43" s="61">
        <v>10008009</v>
      </c>
      <c r="R43" s="61" t="s">
        <v>94</v>
      </c>
      <c r="S43" s="61">
        <v>1039</v>
      </c>
      <c r="T43" s="61" t="s">
        <v>95</v>
      </c>
      <c r="U43" s="61"/>
      <c r="V43" s="61" t="s">
        <v>135</v>
      </c>
      <c r="W43" s="61">
        <v>15220</v>
      </c>
      <c r="X43" s="61"/>
      <c r="Y43" s="61" t="s">
        <v>96</v>
      </c>
      <c r="Z43" s="62"/>
    </row>
    <row r="44" spans="1:26" s="62" customFormat="1">
      <c r="A44" s="8" t="s">
        <v>212</v>
      </c>
      <c r="B44" s="8" t="s">
        <v>103</v>
      </c>
      <c r="C44" s="8" t="s">
        <v>159</v>
      </c>
      <c r="D44" s="8" t="s">
        <v>174</v>
      </c>
      <c r="E44" s="8" t="s">
        <v>136</v>
      </c>
      <c r="F44" s="8" t="s">
        <v>40</v>
      </c>
      <c r="G44" s="8">
        <v>172625.24</v>
      </c>
      <c r="H44" s="8">
        <v>11.342000000000001</v>
      </c>
      <c r="I44" s="8" t="s">
        <v>227</v>
      </c>
      <c r="J44" s="8">
        <v>15989.51</v>
      </c>
      <c r="K44" s="8">
        <v>181353.02242000002</v>
      </c>
      <c r="L44" s="8" t="s">
        <v>213</v>
      </c>
      <c r="M44" s="8" t="s">
        <v>133</v>
      </c>
      <c r="N44" s="8" t="s">
        <v>223</v>
      </c>
      <c r="O44" s="8">
        <v>9019311190</v>
      </c>
      <c r="P44" s="8">
        <v>465</v>
      </c>
      <c r="Q44" s="8">
        <v>10008009</v>
      </c>
      <c r="R44" s="8" t="s">
        <v>94</v>
      </c>
      <c r="S44" s="8">
        <v>1039</v>
      </c>
      <c r="T44" s="8" t="s">
        <v>95</v>
      </c>
      <c r="U44" s="8"/>
      <c r="V44" s="8" t="s">
        <v>135</v>
      </c>
      <c r="W44" s="8">
        <v>15220</v>
      </c>
      <c r="X44" s="8"/>
      <c r="Y44" s="8" t="s">
        <v>96</v>
      </c>
      <c r="Z44" s="68"/>
    </row>
    <row r="45" spans="1:26" s="62" customFormat="1">
      <c r="A45" s="8" t="s">
        <v>173</v>
      </c>
      <c r="B45" s="8" t="s">
        <v>100</v>
      </c>
      <c r="C45" s="8" t="s">
        <v>160</v>
      </c>
      <c r="D45" s="8" t="s">
        <v>174</v>
      </c>
      <c r="E45" s="8" t="s">
        <v>136</v>
      </c>
      <c r="F45" s="8" t="s">
        <v>40</v>
      </c>
      <c r="G45" s="8">
        <v>95216.320000000007</v>
      </c>
      <c r="H45" s="8">
        <v>6.2560000000000002</v>
      </c>
      <c r="I45" s="8" t="s">
        <v>227</v>
      </c>
      <c r="J45" s="8">
        <v>15989.51</v>
      </c>
      <c r="K45" s="8">
        <v>100030.37456000001</v>
      </c>
      <c r="L45" s="8" t="s">
        <v>175</v>
      </c>
      <c r="M45" s="8" t="s">
        <v>133</v>
      </c>
      <c r="N45" s="8" t="s">
        <v>223</v>
      </c>
      <c r="O45" s="8">
        <v>9019311190</v>
      </c>
      <c r="P45" s="8">
        <v>465</v>
      </c>
      <c r="Q45" s="8">
        <v>10008009</v>
      </c>
      <c r="R45" s="8" t="s">
        <v>94</v>
      </c>
      <c r="S45" s="8">
        <v>1039</v>
      </c>
      <c r="T45" s="8" t="s">
        <v>95</v>
      </c>
      <c r="U45" s="8"/>
      <c r="V45" s="8" t="s">
        <v>135</v>
      </c>
      <c r="W45" s="8">
        <v>15220</v>
      </c>
      <c r="X45" s="8"/>
      <c r="Y45" s="8" t="s">
        <v>96</v>
      </c>
      <c r="Z45" s="68"/>
    </row>
    <row r="46" spans="1:26" s="62" customFormat="1">
      <c r="A46" s="8" t="s">
        <v>218</v>
      </c>
      <c r="B46" s="8" t="s">
        <v>106</v>
      </c>
      <c r="C46" s="8" t="s">
        <v>162</v>
      </c>
      <c r="D46" s="8" t="s">
        <v>174</v>
      </c>
      <c r="E46" s="8" t="s">
        <v>136</v>
      </c>
      <c r="F46" s="8" t="s">
        <v>40</v>
      </c>
      <c r="G46" s="8">
        <v>132798.96</v>
      </c>
      <c r="H46" s="8">
        <v>8.7829999999999995</v>
      </c>
      <c r="I46" s="8" t="s">
        <v>232</v>
      </c>
      <c r="J46" s="8">
        <v>15989.51</v>
      </c>
      <c r="K46" s="8">
        <v>140435.86632999999</v>
      </c>
      <c r="L46" s="8" t="s">
        <v>219</v>
      </c>
      <c r="M46" s="8" t="s">
        <v>120</v>
      </c>
      <c r="N46" s="8" t="s">
        <v>223</v>
      </c>
      <c r="O46" s="8">
        <v>9019311190</v>
      </c>
      <c r="P46" s="8">
        <v>465</v>
      </c>
      <c r="Q46" s="8">
        <v>10008009</v>
      </c>
      <c r="R46" s="8" t="s">
        <v>94</v>
      </c>
      <c r="S46" s="8">
        <v>1069</v>
      </c>
      <c r="T46" s="8" t="s">
        <v>95</v>
      </c>
      <c r="U46" s="8"/>
      <c r="V46" s="8" t="s">
        <v>135</v>
      </c>
      <c r="W46" s="8">
        <v>15120</v>
      </c>
      <c r="X46" s="8"/>
      <c r="Y46" s="8" t="s">
        <v>96</v>
      </c>
      <c r="Z46" s="68"/>
    </row>
    <row r="47" spans="1:26" s="63" customFormat="1">
      <c r="A47" s="8" t="s">
        <v>220</v>
      </c>
      <c r="B47" s="8" t="s">
        <v>107</v>
      </c>
      <c r="C47" s="8" t="s">
        <v>121</v>
      </c>
      <c r="D47" s="8" t="s">
        <v>174</v>
      </c>
      <c r="E47" s="8" t="s">
        <v>136</v>
      </c>
      <c r="F47" s="8" t="s">
        <v>40</v>
      </c>
      <c r="G47" s="8">
        <v>108788.4</v>
      </c>
      <c r="H47" s="8">
        <v>7.1950000000000003</v>
      </c>
      <c r="I47" s="8" t="s">
        <v>232</v>
      </c>
      <c r="J47" s="8">
        <v>15989.51</v>
      </c>
      <c r="K47" s="8">
        <v>115044.52445000001</v>
      </c>
      <c r="L47" s="8" t="s">
        <v>221</v>
      </c>
      <c r="M47" s="8" t="s">
        <v>120</v>
      </c>
      <c r="N47" s="8" t="s">
        <v>223</v>
      </c>
      <c r="O47" s="8">
        <v>9019311190</v>
      </c>
      <c r="P47" s="8">
        <v>465</v>
      </c>
      <c r="Q47" s="8">
        <v>10008009</v>
      </c>
      <c r="R47" s="8" t="s">
        <v>94</v>
      </c>
      <c r="S47" s="8">
        <v>1069</v>
      </c>
      <c r="T47" s="8" t="s">
        <v>95</v>
      </c>
      <c r="U47" s="8"/>
      <c r="V47" s="8" t="s">
        <v>135</v>
      </c>
      <c r="W47" s="8">
        <v>15120</v>
      </c>
      <c r="X47" s="8"/>
      <c r="Y47" s="8" t="s">
        <v>96</v>
      </c>
      <c r="Z47" s="68"/>
    </row>
    <row r="48" spans="1:26" s="63" customFormat="1">
      <c r="A48" s="8" t="s">
        <v>188</v>
      </c>
      <c r="B48" s="8" t="s">
        <v>93</v>
      </c>
      <c r="C48" s="8" t="s">
        <v>119</v>
      </c>
      <c r="D48" s="8" t="s">
        <v>174</v>
      </c>
      <c r="E48" s="8" t="s">
        <v>136</v>
      </c>
      <c r="F48" s="8" t="s">
        <v>40</v>
      </c>
      <c r="G48" s="8">
        <v>109720.98</v>
      </c>
      <c r="H48" s="8">
        <v>7.2089999999999996</v>
      </c>
      <c r="I48" s="8" t="s">
        <v>227</v>
      </c>
      <c r="J48" s="8">
        <v>15989.51</v>
      </c>
      <c r="K48" s="8">
        <v>115268.37758999999</v>
      </c>
      <c r="L48" s="8" t="s">
        <v>189</v>
      </c>
      <c r="M48" s="8" t="s">
        <v>133</v>
      </c>
      <c r="N48" s="8" t="s">
        <v>223</v>
      </c>
      <c r="O48" s="8">
        <v>9019311190</v>
      </c>
      <c r="P48" s="8">
        <v>465</v>
      </c>
      <c r="Q48" s="8">
        <v>10008009</v>
      </c>
      <c r="R48" s="8" t="s">
        <v>94</v>
      </c>
      <c r="S48" s="8">
        <v>1039</v>
      </c>
      <c r="T48" s="8" t="s">
        <v>95</v>
      </c>
      <c r="U48" s="8"/>
      <c r="V48" s="8" t="s">
        <v>135</v>
      </c>
      <c r="W48" s="8">
        <v>15220</v>
      </c>
      <c r="X48" s="8"/>
      <c r="Y48" s="8" t="s">
        <v>96</v>
      </c>
    </row>
    <row r="49" spans="1:26" s="63" customFormat="1">
      <c r="A49" s="8" t="s">
        <v>194</v>
      </c>
      <c r="B49" s="8" t="s">
        <v>98</v>
      </c>
      <c r="C49" s="8" t="s">
        <v>181</v>
      </c>
      <c r="D49" s="8" t="s">
        <v>174</v>
      </c>
      <c r="E49" s="8" t="s">
        <v>136</v>
      </c>
      <c r="F49" s="8" t="s">
        <v>40</v>
      </c>
      <c r="G49" s="8">
        <v>118344.24</v>
      </c>
      <c r="H49" s="8">
        <v>7.827</v>
      </c>
      <c r="I49" s="8" t="s">
        <v>232</v>
      </c>
      <c r="J49" s="8">
        <v>15989.51</v>
      </c>
      <c r="K49" s="8">
        <v>125149.89477</v>
      </c>
      <c r="L49" s="8" t="s">
        <v>195</v>
      </c>
      <c r="M49" s="8" t="s">
        <v>120</v>
      </c>
      <c r="N49" s="8" t="s">
        <v>223</v>
      </c>
      <c r="O49" s="8">
        <v>9019311190</v>
      </c>
      <c r="P49" s="8">
        <v>465</v>
      </c>
      <c r="Q49" s="8">
        <v>10008009</v>
      </c>
      <c r="R49" s="8" t="s">
        <v>94</v>
      </c>
      <c r="S49" s="8">
        <v>1069</v>
      </c>
      <c r="T49" s="8" t="s">
        <v>95</v>
      </c>
      <c r="U49" s="8"/>
      <c r="V49" s="8" t="s">
        <v>135</v>
      </c>
      <c r="W49" s="8">
        <v>15120</v>
      </c>
      <c r="X49" s="8"/>
      <c r="Y49" s="8" t="s">
        <v>96</v>
      </c>
    </row>
    <row r="50" spans="1:26" s="62" customFormat="1">
      <c r="A50" s="8" t="s">
        <v>323</v>
      </c>
      <c r="B50" s="8" t="s">
        <v>305</v>
      </c>
      <c r="C50" s="8" t="s">
        <v>324</v>
      </c>
      <c r="D50" s="8" t="s">
        <v>174</v>
      </c>
      <c r="E50" s="8" t="s">
        <v>136</v>
      </c>
      <c r="F50" s="8" t="s">
        <v>40</v>
      </c>
      <c r="G50" s="8">
        <v>115743.6</v>
      </c>
      <c r="H50" s="8">
        <v>7.6550000000000002</v>
      </c>
      <c r="I50" s="8" t="s">
        <v>232</v>
      </c>
      <c r="J50" s="8">
        <v>15989.51</v>
      </c>
      <c r="K50" s="8">
        <v>122399.69905000001</v>
      </c>
      <c r="L50" s="8" t="s">
        <v>325</v>
      </c>
      <c r="M50" s="8" t="s">
        <v>120</v>
      </c>
      <c r="N50" s="8" t="s">
        <v>308</v>
      </c>
      <c r="O50" s="8">
        <v>9019318557</v>
      </c>
      <c r="P50" s="8">
        <v>465</v>
      </c>
      <c r="Q50" s="8">
        <v>10008009</v>
      </c>
      <c r="R50" s="8" t="s">
        <v>94</v>
      </c>
      <c r="S50" s="8">
        <v>1069</v>
      </c>
      <c r="T50" s="8" t="s">
        <v>95</v>
      </c>
      <c r="U50" s="8"/>
      <c r="V50" s="8" t="s">
        <v>135</v>
      </c>
      <c r="W50" s="8">
        <v>15120</v>
      </c>
      <c r="X50" s="8"/>
      <c r="Y50" s="8" t="s">
        <v>96</v>
      </c>
      <c r="Z50" s="68"/>
    </row>
    <row r="51" spans="1:26" s="62" customFormat="1">
      <c r="A51" s="61" t="s">
        <v>235</v>
      </c>
      <c r="B51" s="61" t="s">
        <v>236</v>
      </c>
      <c r="C51" s="61" t="s">
        <v>237</v>
      </c>
      <c r="D51" s="61" t="s">
        <v>184</v>
      </c>
      <c r="E51" s="61" t="s">
        <v>136</v>
      </c>
      <c r="F51" s="61" t="s">
        <v>38</v>
      </c>
      <c r="G51" s="61">
        <v>119011.5</v>
      </c>
      <c r="H51" s="61">
        <v>12.475</v>
      </c>
      <c r="I51" s="61" t="s">
        <v>227</v>
      </c>
      <c r="J51" s="61">
        <v>9509.2199999999993</v>
      </c>
      <c r="K51" s="61">
        <v>118627.51949999999</v>
      </c>
      <c r="L51" s="61" t="s">
        <v>238</v>
      </c>
      <c r="M51" s="61" t="s">
        <v>133</v>
      </c>
      <c r="N51" s="61" t="s">
        <v>234</v>
      </c>
      <c r="O51" s="61">
        <v>9019302482</v>
      </c>
      <c r="P51" s="61">
        <v>465</v>
      </c>
      <c r="Q51" s="61">
        <v>10008009</v>
      </c>
      <c r="R51" s="61" t="s">
        <v>94</v>
      </c>
      <c r="S51" s="61">
        <v>1039</v>
      </c>
      <c r="T51" s="61" t="s">
        <v>95</v>
      </c>
      <c r="U51" s="61"/>
      <c r="V51" s="61" t="s">
        <v>135</v>
      </c>
      <c r="W51" s="61">
        <v>9540</v>
      </c>
      <c r="X51" s="61"/>
      <c r="Y51" s="61" t="s">
        <v>96</v>
      </c>
    </row>
    <row r="52" spans="1:26" s="62" customFormat="1">
      <c r="A52" s="61" t="s">
        <v>183</v>
      </c>
      <c r="B52" s="61" t="s">
        <v>103</v>
      </c>
      <c r="C52" s="61" t="s">
        <v>129</v>
      </c>
      <c r="D52" s="61" t="s">
        <v>184</v>
      </c>
      <c r="E52" s="61" t="s">
        <v>136</v>
      </c>
      <c r="F52" s="61" t="s">
        <v>38</v>
      </c>
      <c r="G52" s="61">
        <v>75722.92</v>
      </c>
      <c r="H52" s="61">
        <v>8.2040000000000006</v>
      </c>
      <c r="I52" s="61" t="s">
        <v>232</v>
      </c>
      <c r="J52" s="61">
        <v>9509.2199999999993</v>
      </c>
      <c r="K52" s="61">
        <v>78013.640880000006</v>
      </c>
      <c r="L52" s="61" t="s">
        <v>185</v>
      </c>
      <c r="M52" s="61" t="s">
        <v>120</v>
      </c>
      <c r="N52" s="61" t="s">
        <v>223</v>
      </c>
      <c r="O52" s="61">
        <v>9019311190</v>
      </c>
      <c r="P52" s="61">
        <v>465</v>
      </c>
      <c r="Q52" s="61">
        <v>10008009</v>
      </c>
      <c r="R52" s="61" t="s">
        <v>94</v>
      </c>
      <c r="S52" s="61">
        <v>1069</v>
      </c>
      <c r="T52" s="61" t="s">
        <v>95</v>
      </c>
      <c r="U52" s="61"/>
      <c r="V52" s="61" t="s">
        <v>135</v>
      </c>
      <c r="W52" s="61">
        <v>9230</v>
      </c>
      <c r="X52" s="61"/>
      <c r="Y52" s="61" t="s">
        <v>96</v>
      </c>
    </row>
    <row r="53" spans="1:26" s="62" customFormat="1">
      <c r="A53" s="61" t="s">
        <v>206</v>
      </c>
      <c r="B53" s="61" t="s">
        <v>107</v>
      </c>
      <c r="C53" s="61" t="s">
        <v>126</v>
      </c>
      <c r="D53" s="61" t="s">
        <v>184</v>
      </c>
      <c r="E53" s="61" t="s">
        <v>136</v>
      </c>
      <c r="F53" s="61" t="s">
        <v>38</v>
      </c>
      <c r="G53" s="61">
        <v>105044.94</v>
      </c>
      <c r="H53" s="61">
        <v>11.010999999999999</v>
      </c>
      <c r="I53" s="61" t="s">
        <v>227</v>
      </c>
      <c r="J53" s="61">
        <v>9509.2199999999993</v>
      </c>
      <c r="K53" s="61">
        <v>104706.02141999999</v>
      </c>
      <c r="L53" s="61" t="s">
        <v>207</v>
      </c>
      <c r="M53" s="61" t="s">
        <v>133</v>
      </c>
      <c r="N53" s="61" t="s">
        <v>223</v>
      </c>
      <c r="O53" s="61">
        <v>9019311190</v>
      </c>
      <c r="P53" s="61">
        <v>465</v>
      </c>
      <c r="Q53" s="61">
        <v>10008009</v>
      </c>
      <c r="R53" s="61" t="s">
        <v>94</v>
      </c>
      <c r="S53" s="61">
        <v>1039</v>
      </c>
      <c r="T53" s="61" t="s">
        <v>95</v>
      </c>
      <c r="U53" s="61"/>
      <c r="V53" s="61" t="s">
        <v>135</v>
      </c>
      <c r="W53" s="61">
        <v>9540</v>
      </c>
      <c r="X53" s="61"/>
      <c r="Y53" s="61" t="s">
        <v>96</v>
      </c>
    </row>
    <row r="54" spans="1:26" s="62" customFormat="1">
      <c r="A54" s="61" t="s">
        <v>312</v>
      </c>
      <c r="B54" s="61" t="s">
        <v>305</v>
      </c>
      <c r="C54" s="61" t="s">
        <v>313</v>
      </c>
      <c r="D54" s="61" t="s">
        <v>184</v>
      </c>
      <c r="E54" s="61" t="s">
        <v>136</v>
      </c>
      <c r="F54" s="61" t="s">
        <v>38</v>
      </c>
      <c r="G54" s="61">
        <v>117809.46</v>
      </c>
      <c r="H54" s="61">
        <v>12.349</v>
      </c>
      <c r="I54" s="61" t="s">
        <v>227</v>
      </c>
      <c r="J54" s="61">
        <v>9509.2199999999993</v>
      </c>
      <c r="K54" s="61">
        <v>117429.35777999999</v>
      </c>
      <c r="L54" s="61" t="s">
        <v>314</v>
      </c>
      <c r="M54" s="61" t="s">
        <v>133</v>
      </c>
      <c r="N54" s="61" t="s">
        <v>308</v>
      </c>
      <c r="O54" s="61">
        <v>9019318557</v>
      </c>
      <c r="P54" s="61">
        <v>465</v>
      </c>
      <c r="Q54" s="61">
        <v>10008009</v>
      </c>
      <c r="R54" s="61" t="s">
        <v>94</v>
      </c>
      <c r="S54" s="61">
        <v>1039</v>
      </c>
      <c r="T54" s="61" t="s">
        <v>95</v>
      </c>
      <c r="U54" s="61"/>
      <c r="V54" s="61" t="s">
        <v>135</v>
      </c>
      <c r="W54" s="61">
        <v>9540</v>
      </c>
      <c r="X54" s="61"/>
      <c r="Y54" s="61" t="s">
        <v>96</v>
      </c>
    </row>
    <row r="55" spans="1:26" s="63" customFormat="1">
      <c r="A55" s="8" t="s">
        <v>292</v>
      </c>
      <c r="B55" s="8" t="s">
        <v>236</v>
      </c>
      <c r="C55" s="8" t="s">
        <v>293</v>
      </c>
      <c r="D55" s="8" t="s">
        <v>134</v>
      </c>
      <c r="E55" s="8" t="s">
        <v>136</v>
      </c>
      <c r="F55" s="8" t="s">
        <v>38</v>
      </c>
      <c r="G55" s="8">
        <v>133321.5</v>
      </c>
      <c r="H55" s="8">
        <v>13.975</v>
      </c>
      <c r="I55" s="8" t="s">
        <v>227</v>
      </c>
      <c r="J55" s="8">
        <v>9509.2199999999993</v>
      </c>
      <c r="K55" s="8">
        <v>132891.34949999998</v>
      </c>
      <c r="L55" s="8" t="s">
        <v>294</v>
      </c>
      <c r="M55" s="8" t="s">
        <v>133</v>
      </c>
      <c r="N55" s="8" t="s">
        <v>234</v>
      </c>
      <c r="O55" s="8">
        <v>9019302482</v>
      </c>
      <c r="P55" s="8">
        <v>465</v>
      </c>
      <c r="Q55" s="8">
        <v>10008009</v>
      </c>
      <c r="R55" s="8" t="s">
        <v>94</v>
      </c>
      <c r="S55" s="8">
        <v>1039</v>
      </c>
      <c r="T55" s="8" t="s">
        <v>95</v>
      </c>
      <c r="U55" s="8"/>
      <c r="V55" s="8" t="s">
        <v>135</v>
      </c>
      <c r="W55" s="8">
        <v>9540</v>
      </c>
      <c r="X55" s="8"/>
      <c r="Y55" s="8" t="s">
        <v>96</v>
      </c>
      <c r="Z55" s="68"/>
    </row>
    <row r="56" spans="1:26" s="68" customFormat="1">
      <c r="A56" s="8" t="s">
        <v>132</v>
      </c>
      <c r="B56" s="8" t="s">
        <v>100</v>
      </c>
      <c r="C56" s="8" t="s">
        <v>102</v>
      </c>
      <c r="D56" s="8" t="s">
        <v>134</v>
      </c>
      <c r="E56" s="8" t="s">
        <v>136</v>
      </c>
      <c r="F56" s="8" t="s">
        <v>38</v>
      </c>
      <c r="G56" s="8">
        <v>157534.01999999999</v>
      </c>
      <c r="H56" s="8">
        <v>16.513000000000002</v>
      </c>
      <c r="I56" s="8" t="s">
        <v>227</v>
      </c>
      <c r="J56" s="8">
        <v>9509.2199999999993</v>
      </c>
      <c r="K56" s="8">
        <v>157025.74986000001</v>
      </c>
      <c r="L56" s="8" t="s">
        <v>137</v>
      </c>
      <c r="M56" s="8" t="s">
        <v>133</v>
      </c>
      <c r="N56" s="8" t="s">
        <v>223</v>
      </c>
      <c r="O56" s="8">
        <v>9019311190</v>
      </c>
      <c r="P56" s="8">
        <v>465</v>
      </c>
      <c r="Q56" s="8">
        <v>10008009</v>
      </c>
      <c r="R56" s="8" t="s">
        <v>94</v>
      </c>
      <c r="S56" s="8">
        <v>1039</v>
      </c>
      <c r="T56" s="8" t="s">
        <v>95</v>
      </c>
      <c r="U56" s="8"/>
      <c r="V56" s="8" t="s">
        <v>135</v>
      </c>
      <c r="W56" s="8">
        <v>9540</v>
      </c>
      <c r="X56" s="8"/>
      <c r="Y56" s="8" t="s">
        <v>96</v>
      </c>
    </row>
    <row r="57" spans="1:26" s="68" customFormat="1">
      <c r="A57" s="8" t="s">
        <v>182</v>
      </c>
      <c r="B57" s="8" t="s">
        <v>93</v>
      </c>
      <c r="C57" s="8" t="s">
        <v>158</v>
      </c>
      <c r="D57" s="8" t="s">
        <v>134</v>
      </c>
      <c r="E57" s="8" t="s">
        <v>136</v>
      </c>
      <c r="F57" s="8" t="s">
        <v>38</v>
      </c>
      <c r="G57" s="8">
        <v>164545.92000000001</v>
      </c>
      <c r="H57" s="8">
        <v>17.248000000000001</v>
      </c>
      <c r="I57" s="8" t="s">
        <v>227</v>
      </c>
      <c r="J57" s="8">
        <v>9509.2199999999993</v>
      </c>
      <c r="K57" s="8">
        <v>164015.02656</v>
      </c>
      <c r="L57" s="8" t="s">
        <v>196</v>
      </c>
      <c r="M57" s="8" t="s">
        <v>133</v>
      </c>
      <c r="N57" s="8" t="s">
        <v>223</v>
      </c>
      <c r="O57" s="8">
        <v>9019311190</v>
      </c>
      <c r="P57" s="8">
        <v>465</v>
      </c>
      <c r="Q57" s="8">
        <v>10008009</v>
      </c>
      <c r="R57" s="8" t="s">
        <v>94</v>
      </c>
      <c r="S57" s="8">
        <v>1039</v>
      </c>
      <c r="T57" s="8" t="s">
        <v>95</v>
      </c>
      <c r="U57" s="8"/>
      <c r="V57" s="8" t="s">
        <v>135</v>
      </c>
      <c r="W57" s="8">
        <v>9540</v>
      </c>
      <c r="X57" s="8"/>
      <c r="Y57" s="8" t="s">
        <v>96</v>
      </c>
    </row>
    <row r="58" spans="1:26" s="68" customFormat="1">
      <c r="A58" s="8" t="s">
        <v>315</v>
      </c>
      <c r="B58" s="8" t="s">
        <v>316</v>
      </c>
      <c r="C58" s="8" t="s">
        <v>317</v>
      </c>
      <c r="D58" s="8" t="s">
        <v>134</v>
      </c>
      <c r="E58" s="8" t="s">
        <v>136</v>
      </c>
      <c r="F58" s="8" t="s">
        <v>38</v>
      </c>
      <c r="G58" s="8">
        <v>166568.4</v>
      </c>
      <c r="H58" s="8">
        <v>17.46</v>
      </c>
      <c r="I58" s="8" t="s">
        <v>227</v>
      </c>
      <c r="J58" s="8">
        <v>9509.2199999999993</v>
      </c>
      <c r="K58" s="8">
        <v>166030.98120000001</v>
      </c>
      <c r="L58" s="8" t="s">
        <v>318</v>
      </c>
      <c r="M58" s="8" t="s">
        <v>133</v>
      </c>
      <c r="N58" s="8" t="s">
        <v>308</v>
      </c>
      <c r="O58" s="8">
        <v>9019318557</v>
      </c>
      <c r="P58" s="8">
        <v>465</v>
      </c>
      <c r="Q58" s="8">
        <v>10008009</v>
      </c>
      <c r="R58" s="8" t="s">
        <v>94</v>
      </c>
      <c r="S58" s="8">
        <v>1039</v>
      </c>
      <c r="T58" s="8" t="s">
        <v>95</v>
      </c>
      <c r="U58" s="8"/>
      <c r="V58" s="8" t="s">
        <v>135</v>
      </c>
      <c r="W58" s="8">
        <v>9540</v>
      </c>
      <c r="X58" s="8"/>
      <c r="Y58" s="8" t="s">
        <v>96</v>
      </c>
    </row>
    <row r="59" spans="1:26" s="68" customFormat="1">
      <c r="A59" s="61" t="s">
        <v>259</v>
      </c>
      <c r="B59" s="61" t="s">
        <v>240</v>
      </c>
      <c r="C59" s="61" t="s">
        <v>260</v>
      </c>
      <c r="D59" s="61" t="s">
        <v>177</v>
      </c>
      <c r="E59" s="61" t="s">
        <v>136</v>
      </c>
      <c r="F59" s="61" t="s">
        <v>40</v>
      </c>
      <c r="G59" s="61">
        <v>170798.84</v>
      </c>
      <c r="H59" s="61">
        <v>11.222</v>
      </c>
      <c r="I59" s="61" t="s">
        <v>227</v>
      </c>
      <c r="J59" s="61">
        <v>15989.51</v>
      </c>
      <c r="K59" s="61">
        <v>179434.28122</v>
      </c>
      <c r="L59" s="61" t="s">
        <v>261</v>
      </c>
      <c r="M59" s="61" t="s">
        <v>133</v>
      </c>
      <c r="N59" s="61" t="s">
        <v>234</v>
      </c>
      <c r="O59" s="61">
        <v>9019302482</v>
      </c>
      <c r="P59" s="61">
        <v>465</v>
      </c>
      <c r="Q59" s="61">
        <v>10008009</v>
      </c>
      <c r="R59" s="61" t="s">
        <v>94</v>
      </c>
      <c r="S59" s="61">
        <v>1039</v>
      </c>
      <c r="T59" s="61" t="s">
        <v>95</v>
      </c>
      <c r="U59" s="61"/>
      <c r="V59" s="61" t="s">
        <v>135</v>
      </c>
      <c r="W59" s="61">
        <v>15220</v>
      </c>
      <c r="X59" s="61"/>
      <c r="Y59" s="61" t="s">
        <v>96</v>
      </c>
      <c r="Z59" s="62"/>
    </row>
    <row r="60" spans="1:26" s="68" customFormat="1">
      <c r="A60" s="61" t="s">
        <v>262</v>
      </c>
      <c r="B60" s="61" t="s">
        <v>263</v>
      </c>
      <c r="C60" s="61" t="s">
        <v>264</v>
      </c>
      <c r="D60" s="61" t="s">
        <v>177</v>
      </c>
      <c r="E60" s="61" t="s">
        <v>136</v>
      </c>
      <c r="F60" s="61" t="s">
        <v>40</v>
      </c>
      <c r="G60" s="61">
        <v>102019.66</v>
      </c>
      <c r="H60" s="61">
        <v>6.7030000000000003</v>
      </c>
      <c r="I60" s="61" t="s">
        <v>227</v>
      </c>
      <c r="J60" s="61">
        <v>15989.51</v>
      </c>
      <c r="K60" s="61">
        <v>107177.68553</v>
      </c>
      <c r="L60" s="61" t="s">
        <v>265</v>
      </c>
      <c r="M60" s="61" t="s">
        <v>133</v>
      </c>
      <c r="N60" s="61" t="s">
        <v>234</v>
      </c>
      <c r="O60" s="61">
        <v>9019302482</v>
      </c>
      <c r="P60" s="61">
        <v>465</v>
      </c>
      <c r="Q60" s="61">
        <v>10008009</v>
      </c>
      <c r="R60" s="61" t="s">
        <v>94</v>
      </c>
      <c r="S60" s="61">
        <v>1039</v>
      </c>
      <c r="T60" s="61" t="s">
        <v>95</v>
      </c>
      <c r="U60" s="61"/>
      <c r="V60" s="61" t="s">
        <v>135</v>
      </c>
      <c r="W60" s="61">
        <v>15220</v>
      </c>
      <c r="X60" s="61"/>
      <c r="Y60" s="61" t="s">
        <v>96</v>
      </c>
      <c r="Z60" s="62"/>
    </row>
    <row r="61" spans="1:26" s="68" customFormat="1">
      <c r="A61" s="61" t="s">
        <v>176</v>
      </c>
      <c r="B61" s="61" t="s">
        <v>100</v>
      </c>
      <c r="C61" s="61" t="s">
        <v>124</v>
      </c>
      <c r="D61" s="61" t="s">
        <v>177</v>
      </c>
      <c r="E61" s="61" t="s">
        <v>136</v>
      </c>
      <c r="F61" s="61" t="s">
        <v>40</v>
      </c>
      <c r="G61" s="61">
        <v>113723.84</v>
      </c>
      <c r="H61" s="61">
        <v>7.4720000000000004</v>
      </c>
      <c r="I61" s="61" t="s">
        <v>227</v>
      </c>
      <c r="J61" s="61">
        <v>15989.51</v>
      </c>
      <c r="K61" s="61">
        <v>119473.61872000001</v>
      </c>
      <c r="L61" s="61" t="s">
        <v>178</v>
      </c>
      <c r="M61" s="61" t="s">
        <v>133</v>
      </c>
      <c r="N61" s="61" t="s">
        <v>223</v>
      </c>
      <c r="O61" s="61">
        <v>9019311190</v>
      </c>
      <c r="P61" s="61">
        <v>465</v>
      </c>
      <c r="Q61" s="61">
        <v>10008009</v>
      </c>
      <c r="R61" s="61" t="s">
        <v>94</v>
      </c>
      <c r="S61" s="61">
        <v>1039</v>
      </c>
      <c r="T61" s="61" t="s">
        <v>95</v>
      </c>
      <c r="U61" s="61"/>
      <c r="V61" s="61" t="s">
        <v>135</v>
      </c>
      <c r="W61" s="61">
        <v>15220</v>
      </c>
      <c r="X61" s="61"/>
      <c r="Y61" s="61" t="s">
        <v>96</v>
      </c>
      <c r="Z61" s="62"/>
    </row>
    <row r="62" spans="1:26" s="68" customFormat="1">
      <c r="A62" s="61" t="s">
        <v>216</v>
      </c>
      <c r="B62" s="61" t="s">
        <v>97</v>
      </c>
      <c r="C62" s="61" t="s">
        <v>116</v>
      </c>
      <c r="D62" s="61" t="s">
        <v>177</v>
      </c>
      <c r="E62" s="61" t="s">
        <v>136</v>
      </c>
      <c r="F62" s="61" t="s">
        <v>40</v>
      </c>
      <c r="G62" s="61">
        <v>135305.79999999999</v>
      </c>
      <c r="H62" s="61">
        <v>8.89</v>
      </c>
      <c r="I62" s="61" t="s">
        <v>227</v>
      </c>
      <c r="J62" s="61">
        <v>15989.51</v>
      </c>
      <c r="K62" s="61">
        <v>142146.7439</v>
      </c>
      <c r="L62" s="61" t="s">
        <v>217</v>
      </c>
      <c r="M62" s="61" t="s">
        <v>133</v>
      </c>
      <c r="N62" s="61" t="s">
        <v>223</v>
      </c>
      <c r="O62" s="61">
        <v>9019311190</v>
      </c>
      <c r="P62" s="61">
        <v>465</v>
      </c>
      <c r="Q62" s="61">
        <v>10008009</v>
      </c>
      <c r="R62" s="61" t="s">
        <v>94</v>
      </c>
      <c r="S62" s="61">
        <v>1039</v>
      </c>
      <c r="T62" s="61" t="s">
        <v>95</v>
      </c>
      <c r="U62" s="61"/>
      <c r="V62" s="61" t="s">
        <v>135</v>
      </c>
      <c r="W62" s="61">
        <v>15220</v>
      </c>
      <c r="X62" s="61"/>
      <c r="Y62" s="61" t="s">
        <v>96</v>
      </c>
      <c r="Z62" s="62"/>
    </row>
    <row r="63" spans="1:26" s="68" customFormat="1">
      <c r="A63" s="61" t="s">
        <v>336</v>
      </c>
      <c r="B63" s="61" t="s">
        <v>316</v>
      </c>
      <c r="C63" s="61" t="s">
        <v>337</v>
      </c>
      <c r="D63" s="61" t="s">
        <v>177</v>
      </c>
      <c r="E63" s="61" t="s">
        <v>136</v>
      </c>
      <c r="F63" s="61" t="s">
        <v>40</v>
      </c>
      <c r="G63" s="61">
        <v>79539.72</v>
      </c>
      <c r="H63" s="61">
        <v>5.226</v>
      </c>
      <c r="I63" s="61" t="s">
        <v>227</v>
      </c>
      <c r="J63" s="61">
        <v>15989.51</v>
      </c>
      <c r="K63" s="61">
        <v>83561.179260000004</v>
      </c>
      <c r="L63" s="61" t="s">
        <v>338</v>
      </c>
      <c r="M63" s="61" t="s">
        <v>133</v>
      </c>
      <c r="N63" s="61" t="s">
        <v>308</v>
      </c>
      <c r="O63" s="61">
        <v>9019318557</v>
      </c>
      <c r="P63" s="61">
        <v>465</v>
      </c>
      <c r="Q63" s="61">
        <v>10008009</v>
      </c>
      <c r="R63" s="61" t="s">
        <v>94</v>
      </c>
      <c r="S63" s="61">
        <v>1039</v>
      </c>
      <c r="T63" s="61" t="s">
        <v>95</v>
      </c>
      <c r="U63" s="61"/>
      <c r="V63" s="61" t="s">
        <v>135</v>
      </c>
      <c r="W63" s="61">
        <v>15220</v>
      </c>
      <c r="X63" s="61"/>
      <c r="Y63" s="61" t="s">
        <v>96</v>
      </c>
      <c r="Z63" s="62"/>
    </row>
    <row r="64" spans="1:26" s="68" customFormat="1">
      <c r="A64" s="8" t="s">
        <v>152</v>
      </c>
      <c r="B64" s="8" t="s">
        <v>103</v>
      </c>
      <c r="C64" s="8" t="s">
        <v>110</v>
      </c>
      <c r="D64" s="8" t="s">
        <v>153</v>
      </c>
      <c r="E64" s="8" t="s">
        <v>136</v>
      </c>
      <c r="F64" s="8" t="s">
        <v>40</v>
      </c>
      <c r="G64" s="8">
        <v>125321.48</v>
      </c>
      <c r="H64" s="8">
        <v>8.234</v>
      </c>
      <c r="I64" s="8" t="s">
        <v>227</v>
      </c>
      <c r="J64" s="8">
        <v>15989.51</v>
      </c>
      <c r="K64" s="8">
        <v>131657.62534</v>
      </c>
      <c r="L64" s="8" t="s">
        <v>154</v>
      </c>
      <c r="M64" s="8" t="s">
        <v>133</v>
      </c>
      <c r="N64" s="8" t="s">
        <v>223</v>
      </c>
      <c r="O64" s="8">
        <v>9019311190</v>
      </c>
      <c r="P64" s="8">
        <v>465</v>
      </c>
      <c r="Q64" s="8">
        <v>10008009</v>
      </c>
      <c r="R64" s="8" t="s">
        <v>94</v>
      </c>
      <c r="S64" s="8">
        <v>1039</v>
      </c>
      <c r="T64" s="8" t="s">
        <v>95</v>
      </c>
      <c r="U64" s="8"/>
      <c r="V64" s="8" t="s">
        <v>135</v>
      </c>
      <c r="W64" s="8">
        <v>15220</v>
      </c>
      <c r="X64" s="8"/>
      <c r="Y64" s="8" t="s">
        <v>96</v>
      </c>
    </row>
    <row r="65" spans="1:25" s="68" customFormat="1">
      <c r="A65" s="8" t="s">
        <v>190</v>
      </c>
      <c r="B65" s="8" t="s">
        <v>98</v>
      </c>
      <c r="C65" s="8" t="s">
        <v>109</v>
      </c>
      <c r="D65" s="8" t="s">
        <v>153</v>
      </c>
      <c r="E65" s="8" t="s">
        <v>136</v>
      </c>
      <c r="F65" s="8" t="s">
        <v>40</v>
      </c>
      <c r="G65" s="8">
        <v>165319.64000000001</v>
      </c>
      <c r="H65" s="8">
        <v>10.862</v>
      </c>
      <c r="I65" s="8" t="s">
        <v>227</v>
      </c>
      <c r="J65" s="8">
        <v>15989.51</v>
      </c>
      <c r="K65" s="8">
        <v>173678.05762000001</v>
      </c>
      <c r="L65" s="8" t="s">
        <v>191</v>
      </c>
      <c r="M65" s="8" t="s">
        <v>133</v>
      </c>
      <c r="N65" s="8" t="s">
        <v>223</v>
      </c>
      <c r="O65" s="8">
        <v>9019311190</v>
      </c>
      <c r="P65" s="8">
        <v>465</v>
      </c>
      <c r="Q65" s="8">
        <v>10008009</v>
      </c>
      <c r="R65" s="8" t="s">
        <v>94</v>
      </c>
      <c r="S65" s="8">
        <v>1039</v>
      </c>
      <c r="T65" s="8" t="s">
        <v>95</v>
      </c>
      <c r="U65" s="8"/>
      <c r="V65" s="8" t="s">
        <v>135</v>
      </c>
      <c r="W65" s="8">
        <v>15220</v>
      </c>
      <c r="X65" s="8"/>
      <c r="Y65" s="8" t="s">
        <v>96</v>
      </c>
    </row>
    <row r="68" spans="1:25">
      <c r="G68" s="65">
        <f>SUM(G2:G65)</f>
        <v>8349494.8600000013</v>
      </c>
      <c r="H68" s="66">
        <f>SUM(H2:H65)</f>
        <v>680.35300000000007</v>
      </c>
      <c r="I68" s="66"/>
      <c r="J68" s="65"/>
      <c r="K68" s="65">
        <f>SUM(K2:K65)</f>
        <v>8615418.8612000011</v>
      </c>
    </row>
    <row r="70" spans="1:25">
      <c r="H70" s="70" t="s">
        <v>301</v>
      </c>
      <c r="I70" s="70"/>
      <c r="J70" s="70"/>
      <c r="K70" s="70"/>
      <c r="L70" s="67">
        <v>2964972.1</v>
      </c>
    </row>
    <row r="71" spans="1:25">
      <c r="H71" s="69" t="s">
        <v>302</v>
      </c>
      <c r="I71" s="69"/>
      <c r="J71" s="69"/>
      <c r="K71" s="69"/>
      <c r="L71" s="67">
        <v>4258154.26</v>
      </c>
    </row>
    <row r="72" spans="1:25">
      <c r="H72" s="71" t="s">
        <v>303</v>
      </c>
      <c r="I72" s="71"/>
      <c r="J72" s="71"/>
      <c r="K72" s="71"/>
      <c r="L72" s="64">
        <v>1392292.5</v>
      </c>
    </row>
    <row r="73" spans="1:25">
      <c r="H73" s="63"/>
      <c r="I73" s="64"/>
      <c r="J73" s="63"/>
      <c r="K73" s="63"/>
      <c r="L73" s="67">
        <f>+L70+L71+L72</f>
        <v>8615418.8599999994</v>
      </c>
    </row>
    <row r="74" spans="1:25">
      <c r="H74" s="63"/>
      <c r="I74" s="64"/>
      <c r="J74" s="63"/>
      <c r="K74" s="63"/>
      <c r="L74" s="64"/>
    </row>
  </sheetData>
  <autoFilter ref="A1:Z65">
    <sortState ref="A2:Z69">
      <sortCondition descending="1" ref="D1"/>
    </sortState>
  </autoFilter>
  <sortState ref="A2:Z69">
    <sortCondition ref="D2:D69"/>
  </sortState>
  <mergeCells count="3">
    <mergeCell ref="H71:K71"/>
    <mergeCell ref="H70:K70"/>
    <mergeCell ref="H72:K72"/>
  </mergeCells>
  <phoneticPr fontId="3" type="noConversion"/>
  <conditionalFormatting sqref="A66:A1048576 A1:A12 A15:A19 A21:A31 A33:A42 A44:A53 A55">
    <cfRule type="duplicateValues" dxfId="7" priority="8"/>
  </conditionalFormatting>
  <conditionalFormatting sqref="A56:A62 A64:A65">
    <cfRule type="duplicateValues" dxfId="6" priority="7"/>
  </conditionalFormatting>
  <conditionalFormatting sqref="A13:A14">
    <cfRule type="duplicateValues" dxfId="5" priority="6"/>
  </conditionalFormatting>
  <conditionalFormatting sqref="A20">
    <cfRule type="duplicateValues" dxfId="4" priority="5"/>
  </conditionalFormatting>
  <conditionalFormatting sqref="A32">
    <cfRule type="duplicateValues" dxfId="3" priority="4"/>
  </conditionalFormatting>
  <conditionalFormatting sqref="A43">
    <cfRule type="duplicateValues" dxfId="2" priority="3"/>
  </conditionalFormatting>
  <conditionalFormatting sqref="A54">
    <cfRule type="duplicateValues" dxfId="1" priority="2"/>
  </conditionalFormatting>
  <conditionalFormatting sqref="A63">
    <cfRule type="duplicateValues" dxfId="0" priority="1"/>
  </conditionalFormatting>
  <pageMargins left="0.75" right="0.75" top="1" bottom="1" header="0" footer="0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Oculta</vt:lpstr>
      <vt:lpstr>Tabla</vt:lpstr>
      <vt:lpstr>Datos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2024-06-21T14:40:25Z</dcterms:modified>
</cp:coreProperties>
</file>